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siness Plan" sheetId="1" r:id="rId4"/>
    <sheet state="visible" name="Smart Goals" sheetId="2" r:id="rId5"/>
    <sheet state="visible" name="Master KPIs" sheetId="3" r:id="rId6"/>
  </sheets>
  <definedNames/>
  <calcPr/>
  <extLst>
    <ext uri="GoogleSheetsCustomDataVersion2">
      <go:sheetsCustomData xmlns:go="http://customooxmlschemas.google.com/" r:id="rId7" roundtripDataChecksum="Azykc1KuByupE811cscgdDfyr717DRBtAt20C4ape5A="/>
    </ext>
  </extLst>
</workbook>
</file>

<file path=xl/sharedStrings.xml><?xml version="1.0" encoding="utf-8"?>
<sst xmlns="http://schemas.openxmlformats.org/spreadsheetml/2006/main" count="200" uniqueCount="140">
  <si>
    <t>PLAN DE NEGOCIOS</t>
  </si>
  <si>
    <t>En RED Real Estate, Empoderamos a los profesionales inmobiliarios mediante una educación de excelencia, soluciones tecnológicas innovadoras y servicios especializados de vanguardia. Nuestra misión es catalizar el éxito de nuestros agentes y empresas, impulsando su crecimiento y prosperidad para que escalen sus negocios de manera sostenible y exitosa.</t>
  </si>
  <si>
    <t>Meta de Utilidad</t>
  </si>
  <si>
    <t>Vamos a trabajar en retroceder desde su meta anual para identificar con claridad las acciones mensuales que necesita llevar a cabo para alcanzarla.</t>
  </si>
  <si>
    <t>Impuestos</t>
  </si>
  <si>
    <t>¿Cuál es el promedio total anual</t>
  </si>
  <si>
    <t>de sus impuestos de negocio?</t>
  </si>
  <si>
    <t>Transacciones en Promedio</t>
  </si>
  <si>
    <t>Precio promedio de venta</t>
  </si>
  <si>
    <t>Tasa promedio de comisión</t>
  </si>
  <si>
    <t>Comisión promedio/ transacción</t>
  </si>
  <si>
    <t>Analisis del Precio Promedio</t>
  </si>
  <si>
    <t>Pais</t>
  </si>
  <si>
    <t>Colombia</t>
  </si>
  <si>
    <t>Departamento</t>
  </si>
  <si>
    <t>Valle del Cauca</t>
  </si>
  <si>
    <t>Ciudad</t>
  </si>
  <si>
    <t>Cali</t>
  </si>
  <si>
    <t>Barrios</t>
  </si>
  <si>
    <t>NORTE DE CALI</t>
  </si>
  <si>
    <t>PRECIO PROMEDIO RESIDENCIAL</t>
  </si>
  <si>
    <t>Link de Portal</t>
  </si>
  <si>
    <t>Valor Propiedad</t>
  </si>
  <si>
    <t>Precio Promedio en Portales</t>
  </si>
  <si>
    <t>*(Sumar todos los Valores y dividir por el numero de inmuebles registrados</t>
  </si>
  <si>
    <t>Estimado Total Ingresos Brutos por Comisiones</t>
  </si>
  <si>
    <t>Meta de utilidad</t>
  </si>
  <si>
    <t>Impuestos estimados</t>
  </si>
  <si>
    <t>Total a Facturar</t>
  </si>
  <si>
    <t xml:space="preserve">Meta mensual (12 meses) </t>
  </si>
  <si>
    <t>CIERRES (PROPIEDADES/ COMPRADORES)</t>
  </si>
  <si>
    <t>Vamos a determinar la cantidad de cierres necesarios para que puedas alcanzar tu objetivo de ingresos brutos por comisiones.</t>
  </si>
  <si>
    <t>Porcentaje promedio de comisiones</t>
  </si>
  <si>
    <t>*(Es el Precio Promedio que sale del Software CRM RED Residencial + Comercial) + el de los Portales)/3</t>
  </si>
  <si>
    <t>Comisión promedio por transacción</t>
  </si>
  <si>
    <t>Para lograr su objetivo de ingresos brutos por comisiones, será necesario:</t>
  </si>
  <si>
    <t>Cierres (Propiedades/Compradores)/ Año</t>
  </si>
  <si>
    <t>Cierres (Propiedades/Compradores)/ Mes (12 meses)</t>
  </si>
  <si>
    <t>PROPIEDADES CAPTADAS</t>
  </si>
  <si>
    <t>Debes construir un inventario sólido de propiedades captadas para alcanzar tu meta de cierres. Para lograrlo, es fundamental que tengas claridad sobre tu tasa de conversión de propiedades captadas a propiedades cerradas. Por ejemplo, si tu tasa de conversión es del 10%, esto significa que de cada 10 propiedades captadas, logras un cierre exitoso.</t>
  </si>
  <si>
    <t xml:space="preserve">Tasa de Conversion de Captacion Exitosa a Cierre Exitoso </t>
  </si>
  <si>
    <t>Captaciones Exitosas Requeridas/ Año</t>
  </si>
  <si>
    <t>Captaciones Exitosas Requeridas/ Mes (12 meses)</t>
  </si>
  <si>
    <t>Captaciones Exitosas Requeridas/Semana (48 Semanas)</t>
  </si>
  <si>
    <t>CITAS PARA CAPTAR PROPIEDADES</t>
  </si>
  <si>
    <t>Bajo nuestra metodología Power Leads, es fundamental que identifiques las citas a realizar en tu embudo. No todas las citas para captar propiedades se traducen en captaciones exitosas, por lo que debes conocer tu tasa de conversión. Por ejemplo, si de cada 2 citas logras 1 captación, tu tasa de conversión es del 50%. Con esta claridad, podrás optimizar tus esfuerzos y mejorar tus resultados.</t>
  </si>
  <si>
    <t>Tasa de Conversion de Citas Realizadas a Captacion Exitosa</t>
  </si>
  <si>
    <t>Citas Realizadas para Captaciones/Año</t>
  </si>
  <si>
    <t>Citas Realizadas para Captaciones/Mes (12 meses)</t>
  </si>
  <si>
    <t>Citas Realizadas para Captaciones/Semana (48 Semanas)</t>
  </si>
  <si>
    <t>LEADS PROSPECTOS PROPIEDADES</t>
  </si>
  <si>
    <t>Tasa de Conversion de Leads Prospectos a Citas realizadas</t>
  </si>
  <si>
    <t>leads Prospectos/Año</t>
  </si>
  <si>
    <t>leads Prospectos/Mes (12 meses)</t>
  </si>
  <si>
    <t>leads Prospectos/Semana (48 Semanas)</t>
  </si>
  <si>
    <t>RESUMEN - METAS MENSUALES</t>
  </si>
  <si>
    <t>leads Prospectos/Mes</t>
  </si>
  <si>
    <t>Citas para Captaciones/ Mes</t>
  </si>
  <si>
    <t>Captaciones Exitosas/ Mes</t>
  </si>
  <si>
    <t>Cierres  Exitosos (Propiedades/Compradores)/ Mes</t>
  </si>
  <si>
    <t>Meta IBC (GCI)/ Mes</t>
  </si>
  <si>
    <t>METODOLOGIA M.A.P</t>
  </si>
  <si>
    <t>META:</t>
  </si>
  <si>
    <t>Genera Ingresos Anuales de:</t>
  </si>
  <si>
    <t>AREAS:</t>
  </si>
  <si>
    <t>Enfocarme en lo siguente:</t>
  </si>
  <si>
    <t>HORARIOS</t>
  </si>
  <si>
    <t>Area 1:</t>
  </si>
  <si>
    <t>Cumplir con Mi Prespuesto de Gastos y Ahorro</t>
  </si>
  <si>
    <t>Por Mes</t>
  </si>
  <si>
    <t>Por Semana</t>
  </si>
  <si>
    <t>Plan de Accion 1:</t>
  </si>
  <si>
    <t>Lo Maximo que me puedo gastar por a Nivel Personal es</t>
  </si>
  <si>
    <t>Plan de Accion 2:</t>
  </si>
  <si>
    <t>Lo Maximo que me puedo gastar en Mi Negocio es</t>
  </si>
  <si>
    <t>Plan de Accion 3:</t>
  </si>
  <si>
    <t>Debo Generar un Ahorro para Cumplir mis Metas Financieras de:</t>
  </si>
  <si>
    <t>Area 2:</t>
  </si>
  <si>
    <t>Captacion de Propiedades</t>
  </si>
  <si>
    <t>Agregar la siguiente cantidad de contactos a mi base de datos EN VALLE DEL LII, CANEY Y BOCHALEMA</t>
  </si>
  <si>
    <t>Viernes 10am-12m</t>
  </si>
  <si>
    <t>Visitar la Siguiente cantidad de Porterias (Convenios con Porteros)</t>
  </si>
  <si>
    <t>Miercoles de 2pm a 4pm</t>
  </si>
  <si>
    <t>Barridos Para Captar Datos de Propiedades en Venta la siguiente cantidad</t>
  </si>
  <si>
    <t>Miercoles de 4pm a 5pm</t>
  </si>
  <si>
    <t>Plan de Accion 4:</t>
  </si>
  <si>
    <t>Realizar la Siguiente cantidad de Citas para Captar Propiedades</t>
  </si>
  <si>
    <t>Agendamiento Previo</t>
  </si>
  <si>
    <t>Plan de Accion 5:</t>
  </si>
  <si>
    <t>Lograr Esta Cantidad de Captaciones</t>
  </si>
  <si>
    <t>Area 3:</t>
  </si>
  <si>
    <t>Cierre Transacciones Exitosos</t>
  </si>
  <si>
    <t>Realizar la Siguiente cantidad de citas para mostrar inmuebles por Mes</t>
  </si>
  <si>
    <t>Realizar la Siguiente cantidad de Cierres Exitosos</t>
  </si>
  <si>
    <t>Lograr la Meta Cierres en Volumen de</t>
  </si>
  <si>
    <t>Lograr la Meta Comisiones (GCI) de</t>
  </si>
  <si>
    <t>Area 4:</t>
  </si>
  <si>
    <t>Actividades de Fidealizacion y Automatizacion</t>
  </si>
  <si>
    <t>Colocar Campañas de Mailing masivo al siguiente numero de contactos</t>
  </si>
  <si>
    <t>Colocar el siguiente numero de contactos en Listas de Difusion de Whatsapp</t>
  </si>
  <si>
    <t>Area 5:</t>
  </si>
  <si>
    <t>Estrategias de Marketing Digital y Posicionamiento en Redes sociales</t>
  </si>
  <si>
    <t>Crear una campaña de generación de LEADS para la captación de inmuebles en los sectores de Valle del Lili, Caney y Bochalema, con el objetivo de alcanzar el siguiente número de leads:</t>
  </si>
  <si>
    <t>Crear una campaña de generación de LEADS para COMPRADORES en los sectores de Valle del Lili, Caney y Bochalema, con el objetivo de alcanzar el siguiente número de leads:</t>
  </si>
  <si>
    <t>Area 6:</t>
  </si>
  <si>
    <t>Implementacion de Programas de Productividad</t>
  </si>
  <si>
    <t>Agendarme Por semana para sesion de Productividad</t>
  </si>
  <si>
    <t>VIERNES 8AM 2 HORA</t>
  </si>
  <si>
    <t>MASTER KPIs</t>
  </si>
  <si>
    <t>MES</t>
  </si>
  <si>
    <t>SEMANA 1</t>
  </si>
  <si>
    <t>SEMANA 2</t>
  </si>
  <si>
    <t>SEMANA 3</t>
  </si>
  <si>
    <t>SEMANA 4</t>
  </si>
  <si>
    <t xml:space="preserve">RESUMEN </t>
  </si>
  <si>
    <t>OCTUBRE</t>
  </si>
  <si>
    <t>Lun</t>
  </si>
  <si>
    <t>Mar</t>
  </si>
  <si>
    <t>Mier</t>
  </si>
  <si>
    <t>Jue</t>
  </si>
  <si>
    <t>Vie</t>
  </si>
  <si>
    <t>Sab</t>
  </si>
  <si>
    <t>Dom</t>
  </si>
  <si>
    <t>Ejecutadas</t>
  </si>
  <si>
    <t>% Cumplimiento</t>
  </si>
  <si>
    <t>META MENSUAL</t>
  </si>
  <si>
    <t>EJECUTADAS</t>
  </si>
  <si>
    <t>% EFICACIA</t>
  </si>
  <si>
    <t>Actividades</t>
  </si>
  <si>
    <t>METAS SEMANAL</t>
  </si>
  <si>
    <t>Contactos en Base de Datos</t>
  </si>
  <si>
    <t>Contacto en Fidelizacion</t>
  </si>
  <si>
    <t>Citas Realizadas</t>
  </si>
  <si>
    <t>Cant. Captaciones Exitosas</t>
  </si>
  <si>
    <t>Cant. Citas Para Mostrar Inmuebles</t>
  </si>
  <si>
    <t>Cant. Transacciones Exitosas</t>
  </si>
  <si>
    <t>Comisiones</t>
  </si>
  <si>
    <t>Visitas a Porterias a la Semana</t>
  </si>
  <si>
    <t>Leads GeneraDos Marketing CAPTACION</t>
  </si>
  <si>
    <t>Leads GeneraDos Marketing COMPRADOR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</si>
</sst>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\ #,##0"/>
    <numFmt numFmtId="165" formatCode="#,##0.0"/>
    <numFmt numFmtId="166" formatCode="0.0%"/>
  </numFmts>
  <fonts count="33">
    <font>
      <sz val="12.0"/>
      <color rgb="FF000000"/>
      <name val="Arial"/>
      <scheme val="minor"/>
    </font>
    <font>
      <b/>
      <sz val="30.0"/>
      <color rgb="FF3F3F3F"/>
      <name val="Calibri"/>
    </font>
    <font>
      <sz val="11.0"/>
      <color theme="1"/>
      <name val="Calibri"/>
    </font>
    <font>
      <sz val="11.0"/>
      <color rgb="FF3F3F3F"/>
      <name val="Calibri"/>
    </font>
    <font>
      <b/>
      <sz val="11.0"/>
      <color theme="1"/>
      <name val="Calibri"/>
    </font>
    <font>
      <b/>
      <sz val="13.0"/>
      <color rgb="FF3F3F3F"/>
      <name val="Calibri"/>
    </font>
    <font/>
    <font>
      <b/>
      <sz val="12.0"/>
      <color rgb="FF3F3F3F"/>
      <name val="Calibri"/>
    </font>
    <font>
      <b/>
      <sz val="12.0"/>
      <color theme="1"/>
      <name val="Times New Roman"/>
    </font>
    <font>
      <sz val="12.0"/>
      <color theme="1"/>
      <name val="Aptos Narrow"/>
    </font>
    <font>
      <sz val="12.0"/>
      <color theme="1"/>
      <name val="Times New Roman"/>
    </font>
    <font>
      <sz val="12.0"/>
      <color theme="1"/>
      <name val="Arial"/>
    </font>
    <font>
      <sz val="11.0"/>
      <color rgb="FF000000"/>
      <name val="Calibri"/>
    </font>
    <font>
      <b/>
      <sz val="11.0"/>
      <color rgb="FF3F3F3F"/>
      <name val="Calibri"/>
    </font>
    <font>
      <b/>
      <sz val="14.0"/>
      <color rgb="FF3F3F3F"/>
      <name val="Calibri"/>
    </font>
    <font>
      <sz val="12.0"/>
      <color rgb="FF3F3F3F"/>
      <name val="Calibri"/>
    </font>
    <font>
      <i/>
      <sz val="10.0"/>
      <color rgb="FF0E0E0E"/>
      <name val="Arial"/>
    </font>
    <font>
      <sz val="10.0"/>
      <color rgb="FF0E0E0E"/>
      <name val="Arial"/>
    </font>
    <font>
      <i/>
      <sz val="11.0"/>
      <color rgb="FF3F3F3F"/>
      <name val="Calibri"/>
    </font>
    <font>
      <b/>
      <sz val="12.0"/>
      <color theme="1"/>
      <name val="Calibri"/>
    </font>
    <font>
      <b/>
      <sz val="15.0"/>
      <color rgb="FFB40101"/>
      <name val="Calibri"/>
    </font>
    <font>
      <b/>
      <sz val="24.0"/>
      <color theme="1"/>
      <name val="Arial"/>
    </font>
    <font>
      <sz val="20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color theme="1"/>
      <name val="Arial"/>
      <scheme val="minor"/>
    </font>
    <font>
      <b/>
      <sz val="10.0"/>
      <color theme="1"/>
      <name val="Calibri"/>
    </font>
    <font>
      <sz val="10.0"/>
      <color theme="1"/>
      <name val="Calibri"/>
    </font>
    <font>
      <b/>
      <sz val="8.0"/>
      <color theme="1"/>
      <name val="Calibri"/>
    </font>
    <font>
      <b/>
      <sz val="10.0"/>
      <color theme="1"/>
      <name val="Aptos Narrow"/>
    </font>
    <font>
      <sz val="12.0"/>
      <color theme="1"/>
      <name val="Calibri"/>
    </font>
    <font>
      <b/>
      <sz val="11.0"/>
      <color rgb="FFFFFFFF"/>
      <name val="Calibri"/>
    </font>
    <font>
      <b/>
      <sz val="10.0"/>
      <color rgb="FFFFFFFF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EA91"/>
        <bgColor rgb="FFFFEA91"/>
      </patternFill>
    </fill>
    <fill>
      <patternFill patternType="solid">
        <fgColor rgb="FFBFBFBF"/>
        <bgColor rgb="FFBFBFBF"/>
      </patternFill>
    </fill>
  </fills>
  <borders count="1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Font="1"/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2" numFmtId="0" xfId="0" applyAlignment="1" applyFont="1">
      <alignment horizontal="center"/>
    </xf>
    <xf borderId="1" fillId="2" fontId="4" numFmtId="0" xfId="0" applyBorder="1" applyFill="1" applyFont="1"/>
    <xf borderId="2" fillId="3" fontId="5" numFmtId="164" xfId="0" applyAlignment="1" applyBorder="1" applyFill="1" applyFont="1" applyNumberFormat="1">
      <alignment horizontal="center" readingOrder="0"/>
    </xf>
    <xf borderId="0" fillId="0" fontId="2" numFmtId="0" xfId="0" applyAlignment="1" applyFont="1">
      <alignment horizontal="center" shrinkToFit="0" wrapText="1"/>
    </xf>
    <xf borderId="3" fillId="2" fontId="4" numFmtId="0" xfId="0" applyAlignment="1" applyBorder="1" applyFont="1">
      <alignment horizontal="center"/>
    </xf>
    <xf borderId="4" fillId="0" fontId="6" numFmtId="0" xfId="0" applyBorder="1" applyFont="1"/>
    <xf borderId="2" fillId="0" fontId="7" numFmtId="9" xfId="0" applyAlignment="1" applyBorder="1" applyFont="1" applyNumberFormat="1">
      <alignment horizontal="center" readingOrder="0"/>
    </xf>
    <xf borderId="2" fillId="0" fontId="7" numFmtId="164" xfId="0" applyAlignment="1" applyBorder="1" applyFont="1" applyNumberFormat="1">
      <alignment horizontal="center"/>
    </xf>
    <xf borderId="0" fillId="0" fontId="7" numFmtId="164" xfId="0" applyFont="1" applyNumberFormat="1"/>
    <xf borderId="2" fillId="0" fontId="7" numFmtId="164" xfId="0" applyAlignment="1" applyBorder="1" applyFont="1" applyNumberFormat="1">
      <alignment horizontal="center" readingOrder="0"/>
    </xf>
    <xf borderId="0" fillId="0" fontId="7" numFmtId="0" xfId="0" applyFont="1"/>
    <xf borderId="2" fillId="0" fontId="7" numFmtId="10" xfId="0" applyAlignment="1" applyBorder="1" applyFont="1" applyNumberFormat="1">
      <alignment horizontal="center" readingOrder="0"/>
    </xf>
    <xf borderId="0" fillId="0" fontId="8" numFmtId="0" xfId="0" applyAlignment="1" applyFont="1">
      <alignment vertical="center"/>
    </xf>
    <xf borderId="0" fillId="0" fontId="3" numFmtId="0" xfId="0" applyAlignment="1" applyFont="1">
      <alignment horizontal="right"/>
    </xf>
    <xf borderId="2" fillId="0" fontId="9" numFmtId="0" xfId="0" applyAlignment="1" applyBorder="1" applyFont="1">
      <alignment horizontal="center"/>
    </xf>
    <xf borderId="0" fillId="0" fontId="10" numFmtId="0" xfId="0" applyAlignment="1" applyFont="1">
      <alignment vertical="center"/>
    </xf>
    <xf borderId="2" fillId="0" fontId="11" numFmtId="0" xfId="0" applyAlignment="1" applyBorder="1" applyFont="1">
      <alignment horizontal="center" readingOrder="0"/>
    </xf>
    <xf borderId="0" fillId="0" fontId="2" numFmtId="0" xfId="0" applyAlignment="1" applyFont="1">
      <alignment horizontal="right"/>
    </xf>
    <xf borderId="2" fillId="4" fontId="2" numFmtId="164" xfId="0" applyAlignment="1" applyBorder="1" applyFill="1" applyFont="1" applyNumberFormat="1">
      <alignment horizontal="center" readingOrder="0"/>
    </xf>
    <xf borderId="2" fillId="0" fontId="4" numFmtId="0" xfId="0" applyAlignment="1" applyBorder="1" applyFont="1">
      <alignment horizontal="center"/>
    </xf>
    <xf borderId="2" fillId="5" fontId="12" numFmtId="0" xfId="0" applyAlignment="1" applyBorder="1" applyFill="1" applyFont="1">
      <alignment horizontal="center"/>
    </xf>
    <xf borderId="2" fillId="5" fontId="4" numFmtId="164" xfId="0" applyAlignment="1" applyBorder="1" applyFont="1" applyNumberFormat="1">
      <alignment horizontal="center"/>
    </xf>
    <xf borderId="2" fillId="5" fontId="2" numFmtId="0" xfId="0" applyAlignment="1" applyBorder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4" numFmtId="0" xfId="0" applyFont="1"/>
    <xf borderId="0" fillId="0" fontId="9" numFmtId="0" xfId="0" applyFont="1"/>
    <xf borderId="0" fillId="0" fontId="13" numFmtId="0" xfId="0" applyFont="1"/>
    <xf borderId="0" fillId="0" fontId="14" numFmtId="0" xfId="0" applyFont="1"/>
    <xf borderId="2" fillId="0" fontId="14" numFmtId="164" xfId="0" applyAlignment="1" applyBorder="1" applyFont="1" applyNumberFormat="1">
      <alignment horizontal="center"/>
    </xf>
    <xf borderId="2" fillId="5" fontId="7" numFmtId="10" xfId="0" applyAlignment="1" applyBorder="1" applyFont="1" applyNumberFormat="1">
      <alignment horizontal="center" readingOrder="0"/>
    </xf>
    <xf borderId="2" fillId="5" fontId="15" numFmtId="164" xfId="0" applyAlignment="1" applyBorder="1" applyFont="1" applyNumberFormat="1">
      <alignment horizontal="center" readingOrder="0"/>
    </xf>
    <xf borderId="5" fillId="0" fontId="2" numFmtId="0" xfId="0" applyAlignment="1" applyBorder="1" applyFont="1">
      <alignment horizontal="center"/>
    </xf>
    <xf borderId="2" fillId="6" fontId="7" numFmtId="165" xfId="0" applyAlignment="1" applyBorder="1" applyFill="1" applyFont="1" applyNumberFormat="1">
      <alignment horizontal="center"/>
    </xf>
    <xf borderId="0" fillId="0" fontId="16" numFmtId="0" xfId="0" applyAlignment="1" applyFont="1">
      <alignment horizontal="center" shrinkToFit="0" wrapText="1"/>
    </xf>
    <xf borderId="0" fillId="0" fontId="17" numFmtId="0" xfId="0" applyAlignment="1" applyFont="1">
      <alignment horizontal="center" shrinkToFit="0" wrapText="1"/>
    </xf>
    <xf borderId="2" fillId="0" fontId="2" numFmtId="9" xfId="0" applyAlignment="1" applyBorder="1" applyFont="1" applyNumberFormat="1">
      <alignment horizontal="center" readingOrder="0"/>
    </xf>
    <xf borderId="0" fillId="0" fontId="7" numFmtId="9" xfId="0" applyFont="1" applyNumberFormat="1"/>
    <xf borderId="2" fillId="0" fontId="7" numFmtId="165" xfId="0" applyAlignment="1" applyBorder="1" applyFont="1" applyNumberFormat="1">
      <alignment horizontal="center"/>
    </xf>
    <xf borderId="0" fillId="0" fontId="7" numFmtId="165" xfId="0" applyAlignment="1" applyFont="1" applyNumberFormat="1">
      <alignment horizontal="center"/>
    </xf>
    <xf borderId="0" fillId="0" fontId="18" numFmtId="0" xfId="0" applyAlignment="1" applyFont="1">
      <alignment horizontal="center" shrinkToFit="0" wrapText="1"/>
    </xf>
    <xf borderId="2" fillId="0" fontId="2" numFmtId="9" xfId="0" applyAlignment="1" applyBorder="1" applyFont="1" applyNumberFormat="1">
      <alignment horizontal="center"/>
    </xf>
    <xf borderId="2" fillId="0" fontId="2" numFmtId="165" xfId="0" applyAlignment="1" applyBorder="1" applyFont="1" applyNumberFormat="1">
      <alignment horizontal="center"/>
    </xf>
    <xf borderId="2" fillId="0" fontId="9" numFmtId="165" xfId="0" applyAlignment="1" applyBorder="1" applyFont="1" applyNumberFormat="1">
      <alignment horizontal="center"/>
    </xf>
    <xf borderId="3" fillId="2" fontId="4" numFmtId="0" xfId="0" applyAlignment="1" applyBorder="1" applyFont="1">
      <alignment horizontal="center" readingOrder="0"/>
    </xf>
    <xf borderId="0" fillId="0" fontId="13" numFmtId="0" xfId="0" applyAlignment="1" applyFont="1">
      <alignment readingOrder="0"/>
    </xf>
    <xf borderId="3" fillId="2" fontId="19" numFmtId="0" xfId="0" applyAlignment="1" applyBorder="1" applyFont="1">
      <alignment horizontal="center"/>
    </xf>
    <xf borderId="0" fillId="0" fontId="2" numFmtId="165" xfId="0" applyAlignment="1" applyFont="1" applyNumberFormat="1">
      <alignment horizontal="center"/>
    </xf>
    <xf borderId="0" fillId="0" fontId="20" numFmtId="0" xfId="0" applyFont="1"/>
    <xf borderId="3" fillId="2" fontId="21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22" numFmtId="0" xfId="0" applyAlignment="1" applyFont="1">
      <alignment horizontal="right"/>
    </xf>
    <xf borderId="0" fillId="0" fontId="22" numFmtId="0" xfId="0" applyAlignment="1" applyFont="1">
      <alignment horizontal="center"/>
    </xf>
    <xf borderId="0" fillId="0" fontId="22" numFmtId="164" xfId="0" applyAlignment="1" applyFont="1" applyNumberFormat="1">
      <alignment horizontal="center" vertical="center"/>
    </xf>
    <xf borderId="0" fillId="0" fontId="2" numFmtId="0" xfId="0" applyAlignment="1" applyFont="1">
      <alignment horizontal="center" readingOrder="0"/>
    </xf>
    <xf borderId="2" fillId="2" fontId="23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0" fillId="0" fontId="24" numFmtId="0" xfId="0" applyFont="1"/>
    <xf borderId="0" fillId="0" fontId="24" numFmtId="164" xfId="0" applyAlignment="1" applyFont="1" applyNumberFormat="1">
      <alignment horizontal="center" readingOrder="0"/>
    </xf>
    <xf borderId="2" fillId="2" fontId="23" numFmtId="0" xfId="0" applyAlignment="1" applyBorder="1" applyFont="1">
      <alignment horizontal="center" vertical="center"/>
    </xf>
    <xf borderId="2" fillId="2" fontId="4" numFmtId="0" xfId="0" applyAlignment="1" applyBorder="1" applyFont="1">
      <alignment horizontal="center" vertical="center"/>
    </xf>
    <xf borderId="0" fillId="0" fontId="24" numFmtId="0" xfId="0" applyAlignment="1" applyFont="1">
      <alignment readingOrder="0"/>
    </xf>
    <xf borderId="0" fillId="0" fontId="24" numFmtId="3" xfId="0" applyAlignment="1" applyFont="1" applyNumberFormat="1">
      <alignment horizontal="center" vertical="center"/>
    </xf>
    <xf borderId="0" fillId="0" fontId="2" numFmtId="3" xfId="0" applyAlignment="1" applyFont="1" applyNumberFormat="1">
      <alignment horizontal="center"/>
    </xf>
    <xf borderId="0" fillId="0" fontId="24" numFmtId="3" xfId="0" applyAlignment="1" applyFont="1" applyNumberFormat="1">
      <alignment horizontal="center" readingOrder="0" vertical="center"/>
    </xf>
    <xf borderId="1" fillId="2" fontId="23" numFmtId="0" xfId="0" applyAlignment="1" applyBorder="1" applyFont="1">
      <alignment horizontal="center"/>
    </xf>
    <xf borderId="0" fillId="0" fontId="24" numFmtId="164" xfId="0" applyAlignment="1" applyFont="1" applyNumberFormat="1">
      <alignment horizontal="center" vertical="center"/>
    </xf>
    <xf borderId="0" fillId="0" fontId="24" numFmtId="0" xfId="0" applyAlignment="1" applyFont="1">
      <alignment horizontal="center" vertical="center"/>
    </xf>
    <xf borderId="0" fillId="0" fontId="24" numFmtId="0" xfId="0" applyAlignment="1" applyFont="1">
      <alignment horizontal="center"/>
    </xf>
    <xf borderId="0" fillId="0" fontId="25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26" numFmtId="0" xfId="0" applyAlignment="1" applyFont="1">
      <alignment horizontal="right"/>
    </xf>
    <xf borderId="0" fillId="0" fontId="26" numFmtId="0" xfId="0" applyAlignment="1" applyFont="1">
      <alignment horizontal="center"/>
    </xf>
    <xf borderId="0" fillId="0" fontId="4" numFmtId="0" xfId="0" applyAlignment="1" applyFont="1">
      <alignment horizontal="center"/>
    </xf>
    <xf borderId="6" fillId="2" fontId="27" numFmtId="0" xfId="0" applyAlignment="1" applyBorder="1" applyFont="1">
      <alignment horizontal="center"/>
    </xf>
    <xf borderId="7" fillId="0" fontId="6" numFmtId="0" xfId="0" applyBorder="1" applyFont="1"/>
    <xf borderId="6" fillId="2" fontId="2" numFmtId="0" xfId="0" applyAlignment="1" applyBorder="1" applyFont="1">
      <alignment horizontal="center"/>
    </xf>
    <xf borderId="8" fillId="0" fontId="6" numFmtId="0" xfId="0" applyBorder="1" applyFont="1"/>
    <xf borderId="6" fillId="2" fontId="2" numFmtId="0" xfId="0" applyAlignment="1" applyBorder="1" applyFont="1">
      <alignment horizontal="center" vertical="center"/>
    </xf>
    <xf borderId="6" fillId="7" fontId="27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/>
    </xf>
    <xf borderId="9" fillId="2" fontId="28" numFmtId="0" xfId="0" applyAlignment="1" applyBorder="1" applyFont="1">
      <alignment horizontal="center" shrinkToFit="0" vertical="center" wrapText="1"/>
    </xf>
    <xf borderId="10" fillId="2" fontId="28" numFmtId="0" xfId="0" applyAlignment="1" applyBorder="1" applyFont="1">
      <alignment horizontal="center" shrinkToFit="0" vertical="center" wrapText="1"/>
    </xf>
    <xf borderId="1" fillId="2" fontId="26" numFmtId="0" xfId="0" applyAlignment="1" applyBorder="1" applyFont="1">
      <alignment horizontal="center" vertical="center"/>
    </xf>
    <xf borderId="1" fillId="2" fontId="28" numFmtId="0" xfId="0" applyAlignment="1" applyBorder="1" applyFont="1">
      <alignment horizontal="center" shrinkToFit="0" vertical="center" wrapText="1"/>
    </xf>
    <xf borderId="2" fillId="2" fontId="29" numFmtId="16" xfId="0" applyAlignment="1" applyBorder="1" applyFont="1" applyNumberFormat="1">
      <alignment horizontal="center" vertical="center"/>
    </xf>
    <xf borderId="2" fillId="2" fontId="26" numFmtId="0" xfId="0" applyAlignment="1" applyBorder="1" applyFont="1">
      <alignment horizontal="center" vertical="center"/>
    </xf>
    <xf borderId="2" fillId="2" fontId="29" numFmtId="0" xfId="0" applyAlignment="1" applyBorder="1" applyFont="1">
      <alignment horizontal="center" vertical="center"/>
    </xf>
    <xf borderId="11" fillId="0" fontId="6" numFmtId="0" xfId="0" applyBorder="1" applyFont="1"/>
    <xf borderId="12" fillId="0" fontId="6" numFmtId="0" xfId="0" applyBorder="1" applyFont="1"/>
    <xf borderId="0" fillId="0" fontId="29" numFmtId="0" xfId="0" applyAlignment="1" applyFont="1">
      <alignment horizontal="center" vertical="center"/>
    </xf>
    <xf borderId="0" fillId="0" fontId="26" numFmtId="0" xfId="0" applyFont="1"/>
    <xf borderId="0" fillId="0" fontId="26" numFmtId="3" xfId="0" applyAlignment="1" applyFont="1" applyNumberFormat="1">
      <alignment horizontal="center"/>
    </xf>
    <xf borderId="2" fillId="0" fontId="2" numFmtId="3" xfId="0" applyAlignment="1" applyBorder="1" applyFont="1" applyNumberFormat="1">
      <alignment readingOrder="0"/>
    </xf>
    <xf borderId="2" fillId="0" fontId="2" numFmtId="3" xfId="0" applyBorder="1" applyFont="1" applyNumberFormat="1"/>
    <xf borderId="2" fillId="0" fontId="11" numFmtId="3" xfId="0" applyBorder="1" applyFont="1" applyNumberFormat="1"/>
    <xf borderId="2" fillId="8" fontId="9" numFmtId="3" xfId="0" applyAlignment="1" applyBorder="1" applyFill="1" applyFont="1" applyNumberFormat="1">
      <alignment horizontal="center" vertical="center"/>
    </xf>
    <xf borderId="2" fillId="8" fontId="9" numFmtId="166" xfId="0" applyBorder="1" applyFont="1" applyNumberFormat="1"/>
    <xf borderId="2" fillId="0" fontId="9" numFmtId="3" xfId="0" applyBorder="1" applyFont="1" applyNumberFormat="1"/>
    <xf borderId="2" fillId="0" fontId="4" numFmtId="0" xfId="0" applyBorder="1" applyFont="1"/>
    <xf borderId="2" fillId="7" fontId="4" numFmtId="3" xfId="0" applyAlignment="1" applyBorder="1" applyFont="1" applyNumberFormat="1">
      <alignment horizontal="center" vertical="center"/>
    </xf>
    <xf borderId="2" fillId="7" fontId="4" numFmtId="166" xfId="0" applyAlignment="1" applyBorder="1" applyFont="1" applyNumberFormat="1">
      <alignment horizontal="center" vertical="center"/>
    </xf>
    <xf borderId="2" fillId="0" fontId="2" numFmtId="0" xfId="0" applyBorder="1" applyFont="1"/>
    <xf borderId="2" fillId="0" fontId="9" numFmtId="0" xfId="0" applyBorder="1" applyFont="1"/>
    <xf borderId="2" fillId="0" fontId="30" numFmtId="0" xfId="0" applyBorder="1" applyFont="1"/>
    <xf borderId="2" fillId="0" fontId="2" numFmtId="9" xfId="0" applyBorder="1" applyFont="1" applyNumberFormat="1"/>
    <xf borderId="2" fillId="0" fontId="11" numFmtId="4" xfId="0" applyBorder="1" applyFont="1" applyNumberFormat="1"/>
    <xf borderId="2" fillId="7" fontId="4" numFmtId="164" xfId="0" applyAlignment="1" applyBorder="1" applyFont="1" applyNumberFormat="1">
      <alignment horizontal="center" vertical="center"/>
    </xf>
    <xf borderId="0" fillId="0" fontId="26" numFmtId="0" xfId="0" applyAlignment="1" applyFont="1">
      <alignment readingOrder="0"/>
    </xf>
    <xf borderId="2" fillId="0" fontId="11" numFmtId="3" xfId="0" applyAlignment="1" applyBorder="1" applyFont="1" applyNumberFormat="1">
      <alignment readingOrder="0"/>
    </xf>
    <xf borderId="0" fillId="0" fontId="4" numFmtId="10" xfId="0" applyFont="1" applyNumberFormat="1"/>
    <xf borderId="0" fillId="0" fontId="31" numFmtId="0" xfId="0" applyFont="1"/>
    <xf borderId="0" fillId="0" fontId="32" numFmtId="0" xfId="0" applyFont="1"/>
    <xf borderId="0" fillId="0" fontId="32" numFmtId="0" xfId="0" applyAlignment="1" applyFont="1">
      <alignment horizontal="center"/>
    </xf>
    <xf borderId="0" fillId="0" fontId="4" numFmtId="0" xfId="0" applyAlignment="1" applyFont="1">
      <alignment horizontal="center" vertical="center"/>
    </xf>
    <xf borderId="0" fillId="0" fontId="27" numFmtId="0" xfId="0" applyFont="1"/>
    <xf borderId="0" fillId="0" fontId="2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44.5"/>
    <col customWidth="1" min="2" max="2" width="34.5"/>
    <col customWidth="1" min="3" max="3" width="17.9"/>
    <col customWidth="1" min="4" max="23" width="10.5"/>
    <col customWidth="1" min="24" max="26" width="12.6"/>
  </cols>
  <sheetData>
    <row r="1" ht="43.5" customHeight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81.75" customHeight="1">
      <c r="A2" s="3" t="s">
        <v>1</v>
      </c>
      <c r="C2" s="4"/>
      <c r="D2" s="4"/>
      <c r="E2" s="4"/>
      <c r="F2" s="4"/>
      <c r="G2" s="4"/>
      <c r="H2" s="4"/>
      <c r="I2" s="4"/>
      <c r="J2" s="4"/>
      <c r="K2" s="4"/>
      <c r="L2" s="2"/>
    </row>
    <row r="3">
      <c r="A3" s="5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>
      <c r="A4" s="2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>
      <c r="A5" s="7" t="s">
        <v>2</v>
      </c>
      <c r="B5" s="8">
        <f>168000000</f>
        <v>168000000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>
      <c r="A6" s="2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ht="36.75" customHeight="1">
      <c r="A7" s="9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>
      <c r="A8" s="2"/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>
      <c r="A9" s="10" t="s">
        <v>4</v>
      </c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>
      <c r="A10" s="2" t="s">
        <v>5</v>
      </c>
      <c r="B10" s="12">
        <v>0.01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>
      <c r="A11" s="2" t="s">
        <v>6</v>
      </c>
      <c r="B11" s="13">
        <f>B5*B10</f>
        <v>1680000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>
      <c r="A12" s="2"/>
      <c r="B12" s="6"/>
      <c r="C12" s="1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>
      <c r="A13" s="10" t="s">
        <v>7</v>
      </c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>
      <c r="A14" s="5" t="s">
        <v>8</v>
      </c>
      <c r="B14" s="15">
        <v>2.77E8</v>
      </c>
      <c r="C14" s="2"/>
      <c r="D14" s="2"/>
      <c r="E14" s="5"/>
      <c r="F14" s="2"/>
      <c r="G14" s="2"/>
      <c r="H14" s="2"/>
      <c r="I14" s="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>
      <c r="A15" s="5" t="s">
        <v>9</v>
      </c>
      <c r="B15" s="17">
        <v>0.03</v>
      </c>
      <c r="C15" s="2"/>
      <c r="D15" s="2"/>
      <c r="E15" s="5"/>
      <c r="F15" s="2"/>
      <c r="G15" s="2"/>
      <c r="H15" s="2"/>
      <c r="I15" s="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>
      <c r="A16" s="5" t="s">
        <v>10</v>
      </c>
      <c r="B16" s="13">
        <f>B14*B15</f>
        <v>8310000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>
      <c r="A17" s="2"/>
      <c r="B17" s="6"/>
      <c r="C17" s="2"/>
      <c r="D17" s="2"/>
      <c r="E17" s="2"/>
      <c r="F17" s="2"/>
      <c r="G17" s="5"/>
      <c r="H17" s="2"/>
      <c r="I17" s="2"/>
      <c r="J17" s="2"/>
      <c r="K17" s="1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>
      <c r="A18" s="10" t="s">
        <v>11</v>
      </c>
      <c r="B18" s="11"/>
      <c r="C18" s="18"/>
      <c r="F18" s="2"/>
      <c r="G18" s="5"/>
      <c r="H18" s="2"/>
      <c r="I18" s="2"/>
      <c r="J18" s="2"/>
      <c r="K18" s="1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>
      <c r="A19" s="19" t="s">
        <v>12</v>
      </c>
      <c r="B19" s="20" t="s">
        <v>13</v>
      </c>
      <c r="C19" s="21"/>
      <c r="F19" s="2"/>
      <c r="G19" s="5"/>
      <c r="H19" s="2"/>
      <c r="I19" s="2"/>
      <c r="J19" s="2"/>
      <c r="K19" s="1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>
      <c r="A20" s="19" t="s">
        <v>14</v>
      </c>
      <c r="B20" s="20" t="s">
        <v>15</v>
      </c>
      <c r="C20" s="21"/>
      <c r="F20" s="2"/>
      <c r="G20" s="5"/>
      <c r="H20" s="2"/>
      <c r="I20" s="2"/>
      <c r="J20" s="2"/>
      <c r="K20" s="1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ht="15.75" customHeight="1">
      <c r="A21" s="19" t="s">
        <v>16</v>
      </c>
      <c r="B21" s="20" t="s">
        <v>17</v>
      </c>
      <c r="C21" s="21"/>
      <c r="F21" s="2"/>
      <c r="G21" s="5"/>
      <c r="H21" s="2"/>
      <c r="I21" s="2"/>
      <c r="J21" s="2"/>
      <c r="K21" s="1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15.75" customHeight="1">
      <c r="A22" s="19" t="s">
        <v>18</v>
      </c>
      <c r="B22" s="22" t="s">
        <v>19</v>
      </c>
      <c r="C22" s="21"/>
      <c r="F22" s="2"/>
      <c r="G22" s="5"/>
      <c r="H22" s="2"/>
      <c r="I22" s="2"/>
      <c r="J22" s="2"/>
      <c r="K22" s="1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ht="15.75" customHeight="1">
      <c r="A23" s="23" t="s">
        <v>20</v>
      </c>
      <c r="B23" s="24">
        <v>2.77E8</v>
      </c>
      <c r="C23" s="18"/>
      <c r="F23" s="2"/>
      <c r="G23" s="5"/>
      <c r="H23" s="2"/>
      <c r="I23" s="2"/>
      <c r="J23" s="2"/>
      <c r="K23" s="1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ht="15.75" customHeight="1">
      <c r="A24" s="2"/>
      <c r="B24" s="6"/>
      <c r="C24" s="2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ht="15.75" customHeight="1">
      <c r="A25" s="2"/>
      <c r="B25" s="6"/>
      <c r="C25" s="2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ht="15.75" customHeight="1">
      <c r="A26" s="25" t="s">
        <v>21</v>
      </c>
      <c r="B26" s="25" t="s">
        <v>22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15.75" customHeight="1">
      <c r="A27" s="26"/>
      <c r="B27" s="2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ht="15.75" customHeight="1">
      <c r="A28" s="26"/>
      <c r="B28" s="2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ht="15.75" customHeight="1">
      <c r="A29" s="28"/>
      <c r="B29" s="27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ht="15.75" customHeight="1">
      <c r="A30" s="28"/>
      <c r="B30" s="27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ht="15.75" customHeight="1">
      <c r="A31" s="26"/>
      <c r="B31" s="27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ht="15.75" customHeight="1">
      <c r="A32" s="28"/>
      <c r="B32" s="27"/>
      <c r="C32" s="1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ht="15.75" customHeight="1">
      <c r="A33" s="28"/>
      <c r="B33" s="27"/>
      <c r="C33" s="1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ht="15.75" customHeight="1">
      <c r="A34" s="28"/>
      <c r="B34" s="27"/>
      <c r="C34" s="1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ht="15.75" customHeight="1">
      <c r="A35" s="26"/>
      <c r="B35" s="27"/>
      <c r="C35" s="1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ht="15.75" customHeight="1">
      <c r="A36" s="26"/>
      <c r="B36" s="27"/>
      <c r="C36" s="1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5.75" customHeight="1">
      <c r="A37" s="2"/>
      <c r="B37" s="29"/>
      <c r="C37" s="2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ht="15.75" customHeight="1">
      <c r="A38" s="30" t="s">
        <v>23</v>
      </c>
      <c r="B38" s="29">
        <f>SUM(B27:B36)/10</f>
        <v>0</v>
      </c>
      <c r="C38" s="31" t="s">
        <v>24</v>
      </c>
      <c r="D38" s="21"/>
      <c r="E38" s="21"/>
      <c r="F38" s="2"/>
      <c r="G38" s="5"/>
      <c r="H38" s="2"/>
      <c r="I38" s="2"/>
      <c r="J38" s="2"/>
      <c r="K38" s="1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ht="15.75" customHeight="1">
      <c r="A39" s="2"/>
      <c r="B39" s="6"/>
      <c r="D39" s="21"/>
      <c r="E39" s="1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ht="15.75" customHeight="1">
      <c r="A40" s="2"/>
      <c r="B40" s="6"/>
      <c r="D40" s="21"/>
      <c r="E40" s="1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ht="15.75" customHeight="1">
      <c r="A41" s="2"/>
      <c r="B41" s="6"/>
      <c r="D41" s="21"/>
      <c r="E41" s="2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5.75" customHeight="1">
      <c r="A42" s="10" t="s">
        <v>25</v>
      </c>
      <c r="B42" s="11"/>
      <c r="D42" s="21"/>
      <c r="E42" s="2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ht="15.75" customHeight="1">
      <c r="A43" s="2"/>
      <c r="B43" s="6"/>
      <c r="D43" s="21"/>
      <c r="E43" s="1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ht="15.75" customHeight="1">
      <c r="A44" s="32" t="s">
        <v>26</v>
      </c>
      <c r="B44" s="13">
        <f>B5</f>
        <v>168000000</v>
      </c>
      <c r="D44" s="21"/>
      <c r="E44" s="2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ht="15.75" customHeight="1">
      <c r="A45" s="32" t="s">
        <v>27</v>
      </c>
      <c r="B45" s="13">
        <f>B11</f>
        <v>1680000</v>
      </c>
      <c r="D45" s="21"/>
      <c r="E45" s="2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ht="15.75" customHeight="1">
      <c r="A46" s="33" t="s">
        <v>28</v>
      </c>
      <c r="B46" s="34">
        <f>B44+B45</f>
        <v>169680000</v>
      </c>
      <c r="C46" s="2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5.75" customHeight="1">
      <c r="A47" s="32"/>
      <c r="B47" s="13"/>
      <c r="C47" s="2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ht="15.75" customHeight="1">
      <c r="A48" s="33" t="s">
        <v>29</v>
      </c>
      <c r="B48" s="34">
        <f>B46/12</f>
        <v>14140000</v>
      </c>
      <c r="D48" s="21"/>
      <c r="E48" s="1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ht="15.75" customHeight="1">
      <c r="A49" s="2"/>
      <c r="B49" s="6"/>
      <c r="D49" s="2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ht="15.75" customHeight="1">
      <c r="A50" s="2"/>
      <c r="B50" s="6"/>
      <c r="D50" s="21"/>
      <c r="E50" s="1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ht="15.75" customHeight="1">
      <c r="A51" s="10" t="s">
        <v>30</v>
      </c>
      <c r="B51" s="11"/>
      <c r="D51" s="21"/>
      <c r="E51" s="2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33.0" customHeight="1">
      <c r="A52" s="3" t="s">
        <v>31</v>
      </c>
      <c r="C52" s="1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ht="15.75" customHeight="1">
      <c r="A53" s="2"/>
      <c r="B53" s="6"/>
      <c r="C53" s="2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ht="15.75" customHeight="1">
      <c r="A54" s="32" t="s">
        <v>32</v>
      </c>
      <c r="B54" s="35">
        <v>0.02</v>
      </c>
      <c r="D54" s="21"/>
      <c r="E54" s="1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ht="15.75" customHeight="1">
      <c r="A55" s="32" t="s">
        <v>8</v>
      </c>
      <c r="B55" s="36">
        <v>4.15E8</v>
      </c>
      <c r="C55" s="31" t="s">
        <v>33</v>
      </c>
      <c r="D55" s="21"/>
      <c r="E55" s="2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ht="15.75" customHeight="1">
      <c r="A56" s="32" t="s">
        <v>34</v>
      </c>
      <c r="B56" s="13">
        <f>B55*B54</f>
        <v>8300000</v>
      </c>
      <c r="D56" s="21"/>
      <c r="E56" s="2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5.75" customHeight="1">
      <c r="A57" s="2"/>
      <c r="B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ht="15.75" customHeight="1">
      <c r="A58" s="5" t="s">
        <v>35</v>
      </c>
      <c r="B58" s="3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ht="15.75" customHeight="1">
      <c r="A59" s="2"/>
      <c r="B59" s="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ht="15.75" customHeight="1">
      <c r="A60" s="32" t="s">
        <v>36</v>
      </c>
      <c r="B60" s="38">
        <f>B46/B56</f>
        <v>20.44337349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ht="15.75" customHeight="1">
      <c r="A61" s="32" t="s">
        <v>37</v>
      </c>
      <c r="B61" s="38">
        <f>B60/12</f>
        <v>1.703614458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5.75" customHeight="1">
      <c r="A64" s="10" t="s">
        <v>38</v>
      </c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81.75" customHeight="1">
      <c r="A65" s="39" t="s">
        <v>39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8.0" customHeight="1">
      <c r="A66" s="40"/>
      <c r="B66" s="4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ht="15.75" customHeight="1">
      <c r="A67" s="32" t="s">
        <v>40</v>
      </c>
      <c r="B67" s="41">
        <v>0.05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ht="15.75" customHeight="1">
      <c r="A68" s="32"/>
      <c r="B68" s="6"/>
      <c r="C68" s="4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ht="15.75" customHeight="1">
      <c r="A69" s="32" t="s">
        <v>41</v>
      </c>
      <c r="B69" s="43">
        <f>B60/B67</f>
        <v>408.8674699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ht="15.75" customHeight="1">
      <c r="A70" s="32" t="s">
        <v>42</v>
      </c>
      <c r="B70" s="43">
        <f>B69/12</f>
        <v>34.07228916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ht="15.75" customHeight="1">
      <c r="A71" s="32" t="s">
        <v>43</v>
      </c>
      <c r="B71" s="44">
        <f>B69/48</f>
        <v>8.518072289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ht="15.75" customHeight="1">
      <c r="A72" s="2"/>
      <c r="B72" s="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ht="15.75" customHeight="1">
      <c r="A73" s="10" t="s">
        <v>44</v>
      </c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ht="81.75" customHeight="1">
      <c r="A74" s="45" t="s">
        <v>45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ht="15.75" customHeight="1">
      <c r="A75" s="2"/>
      <c r="B75" s="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ht="15.75" customHeight="1">
      <c r="A76" s="32" t="s">
        <v>46</v>
      </c>
      <c r="B76" s="46">
        <v>0.5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ht="15.75" customHeight="1">
      <c r="A77" s="32"/>
      <c r="B77" s="6"/>
      <c r="C77" s="4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ht="15.75" customHeight="1">
      <c r="A78" s="32" t="s">
        <v>47</v>
      </c>
      <c r="B78" s="47">
        <f>B69/B76</f>
        <v>817.7349398</v>
      </c>
      <c r="C78" s="1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ht="15.75" customHeight="1">
      <c r="A79" s="32" t="s">
        <v>48</v>
      </c>
      <c r="B79" s="47">
        <f>B78/12</f>
        <v>68.14457831</v>
      </c>
      <c r="C79" s="16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ht="15.75" customHeight="1">
      <c r="A80" s="32" t="s">
        <v>49</v>
      </c>
      <c r="B80" s="48">
        <f>B78/48</f>
        <v>17.03614458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ht="15.75" customHeight="1">
      <c r="A81" s="2"/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ht="15.75" customHeight="1">
      <c r="A82" s="49" t="s">
        <v>50</v>
      </c>
      <c r="B82" s="1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ht="15.75" customHeight="1">
      <c r="A83" s="2"/>
      <c r="B83" s="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ht="15.75" customHeight="1">
      <c r="A84" s="2"/>
      <c r="B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ht="15.75" customHeight="1">
      <c r="A85" s="2"/>
      <c r="B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ht="15.75" customHeight="1">
      <c r="A86" s="50" t="s">
        <v>51</v>
      </c>
      <c r="B86" s="41">
        <v>0.2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ht="15.75" customHeight="1">
      <c r="A87" s="32"/>
      <c r="B87" s="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ht="15.75" customHeight="1">
      <c r="A88" s="50" t="s">
        <v>52</v>
      </c>
      <c r="B88" s="47">
        <f>B78/B86</f>
        <v>4088.674699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ht="15.75" customHeight="1">
      <c r="A89" s="50" t="s">
        <v>53</v>
      </c>
      <c r="B89" s="47">
        <f>B88/12</f>
        <v>340.7228916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ht="15.75" customHeight="1">
      <c r="A90" s="50" t="s">
        <v>54</v>
      </c>
      <c r="B90" s="48">
        <f>B88/48</f>
        <v>85.18072289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ht="15.75" customHeight="1">
      <c r="A91" s="2"/>
      <c r="B91" s="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ht="15.75" customHeight="1">
      <c r="A92" s="2"/>
      <c r="B92" s="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ht="15.75" customHeight="1">
      <c r="A93" s="2"/>
      <c r="B93" s="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ht="15.75" customHeight="1">
      <c r="A94" s="2"/>
      <c r="B94" s="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ht="15.75" customHeight="1">
      <c r="A95" s="51" t="s">
        <v>55</v>
      </c>
      <c r="B95" s="1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ht="15.75" customHeight="1">
      <c r="A96" s="50" t="s">
        <v>56</v>
      </c>
      <c r="B96" s="52">
        <f>B89</f>
        <v>340.7228916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ht="15.75" customHeight="1">
      <c r="A97" s="32" t="s">
        <v>57</v>
      </c>
      <c r="B97" s="52">
        <f>B79</f>
        <v>68.14457831</v>
      </c>
      <c r="C97" s="53"/>
      <c r="D97" s="2"/>
      <c r="E97" s="2"/>
      <c r="F97" s="5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ht="15.75" customHeight="1">
      <c r="A98" s="32" t="s">
        <v>58</v>
      </c>
      <c r="B98" s="52">
        <f>B70</f>
        <v>34.07228916</v>
      </c>
      <c r="C98" s="53"/>
      <c r="D98" s="2"/>
      <c r="E98" s="2"/>
      <c r="F98" s="5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ht="15.75" customHeight="1">
      <c r="A99" s="32" t="s">
        <v>59</v>
      </c>
      <c r="B99" s="52">
        <f>B61</f>
        <v>1.703614458</v>
      </c>
      <c r="C99" s="53"/>
      <c r="D99" s="2"/>
      <c r="E99" s="2"/>
      <c r="F99" s="5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ht="15.75" customHeight="1">
      <c r="A100" s="32" t="s">
        <v>60</v>
      </c>
      <c r="B100" s="29">
        <f>B56*B61</f>
        <v>14140000</v>
      </c>
      <c r="C100" s="53"/>
      <c r="D100" s="2"/>
      <c r="E100" s="2"/>
      <c r="F100" s="5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ht="15.75" customHeight="1">
      <c r="A101" s="2"/>
      <c r="B101" s="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ht="15.75" customHeight="1">
      <c r="A102" s="2"/>
      <c r="B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ht="15.75" customHeight="1">
      <c r="A103" s="16"/>
      <c r="B103" s="6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ht="15.75" customHeight="1">
      <c r="A104" s="2"/>
      <c r="B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ht="15.75" customHeight="1">
      <c r="A105" s="2"/>
      <c r="B105" s="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ht="15.75" customHeight="1">
      <c r="A106" s="2"/>
      <c r="B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ht="15.75" customHeight="1">
      <c r="A107" s="2"/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ht="15.75" customHeight="1">
      <c r="A108" s="2"/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ht="15.75" customHeight="1">
      <c r="A109" s="2"/>
      <c r="B109" s="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ht="15.75" customHeight="1">
      <c r="A110" s="2"/>
      <c r="B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ht="15.75" customHeight="1">
      <c r="A111" s="2"/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ht="15.75" customHeight="1">
      <c r="A112" s="2"/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ht="15.75" customHeight="1">
      <c r="A113" s="2"/>
      <c r="B113" s="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ht="15.75" customHeight="1">
      <c r="A114" s="2"/>
      <c r="B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ht="15.75" customHeight="1">
      <c r="A115" s="2"/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ht="15.75" customHeight="1">
      <c r="A116" s="2"/>
      <c r="B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ht="15.75" customHeight="1">
      <c r="A117" s="2"/>
      <c r="B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ht="15.75" customHeight="1">
      <c r="A118" s="2"/>
      <c r="B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ht="15.75" customHeight="1">
      <c r="A119" s="2"/>
      <c r="B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ht="15.75" customHeight="1">
      <c r="A120" s="2"/>
      <c r="B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ht="15.75" customHeight="1">
      <c r="A121" s="2"/>
      <c r="B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ht="15.75" customHeight="1">
      <c r="A122" s="2"/>
      <c r="B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ht="15.75" customHeight="1">
      <c r="A123" s="2"/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ht="15.75" customHeight="1">
      <c r="A124" s="2"/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ht="15.75" customHeight="1">
      <c r="A125" s="2"/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ht="15.75" customHeight="1">
      <c r="A126" s="2"/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ht="15.75" customHeight="1">
      <c r="A127" s="2"/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ht="15.75" customHeight="1">
      <c r="A128" s="2"/>
      <c r="B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ht="15.75" customHeight="1">
      <c r="A129" s="2"/>
      <c r="B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ht="15.75" customHeight="1">
      <c r="A130" s="2"/>
      <c r="B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ht="15.75" customHeight="1">
      <c r="A131" s="2"/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ht="15.75" customHeight="1">
      <c r="A132" s="2"/>
      <c r="B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ht="15.75" customHeight="1">
      <c r="A133" s="2"/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ht="15.75" customHeight="1">
      <c r="A134" s="2"/>
      <c r="B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ht="15.75" customHeight="1">
      <c r="A135" s="2"/>
      <c r="B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ht="15.75" customHeight="1">
      <c r="A136" s="2"/>
      <c r="B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ht="15.75" customHeight="1">
      <c r="A137" s="2"/>
      <c r="B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ht="15.75" customHeight="1">
      <c r="A138" s="2"/>
      <c r="B138" s="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ht="15.75" customHeight="1">
      <c r="A139" s="2"/>
      <c r="B139" s="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ht="15.75" customHeight="1">
      <c r="A140" s="2"/>
      <c r="B140" s="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ht="15.75" customHeight="1">
      <c r="A141" s="2"/>
      <c r="B141" s="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ht="15.75" customHeight="1">
      <c r="A142" s="2"/>
      <c r="B142" s="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ht="15.75" customHeight="1">
      <c r="A143" s="2"/>
      <c r="B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ht="15.75" customHeight="1">
      <c r="A144" s="2"/>
      <c r="B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ht="15.75" customHeight="1">
      <c r="A145" s="2"/>
      <c r="B145" s="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ht="15.75" customHeight="1">
      <c r="A146" s="2"/>
      <c r="B146" s="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ht="15.75" customHeight="1">
      <c r="A147" s="2"/>
      <c r="B147" s="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ht="15.75" customHeight="1">
      <c r="A148" s="2"/>
      <c r="B148" s="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ht="15.75" customHeight="1">
      <c r="A149" s="2"/>
      <c r="B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ht="15.75" customHeight="1">
      <c r="A150" s="2"/>
      <c r="B150" s="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ht="15.75" customHeight="1">
      <c r="A151" s="2"/>
      <c r="B151" s="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ht="15.75" customHeight="1">
      <c r="A152" s="2"/>
      <c r="B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ht="15.75" customHeight="1">
      <c r="A153" s="2"/>
      <c r="B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ht="15.75" customHeight="1">
      <c r="A154" s="2"/>
      <c r="B154" s="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ht="15.75" customHeight="1">
      <c r="A155" s="2"/>
      <c r="B155" s="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ht="15.75" customHeight="1">
      <c r="A156" s="2"/>
      <c r="B156" s="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ht="15.75" customHeight="1">
      <c r="A157" s="2"/>
      <c r="B157" s="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ht="15.75" customHeight="1">
      <c r="A158" s="2"/>
      <c r="B158" s="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ht="15.75" customHeight="1">
      <c r="A159" s="2"/>
      <c r="B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ht="15.75" customHeight="1">
      <c r="A160" s="2"/>
      <c r="B160" s="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ht="15.75" customHeight="1">
      <c r="A161" s="2"/>
      <c r="B161" s="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ht="15.75" customHeight="1">
      <c r="A162" s="2"/>
      <c r="B162" s="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ht="15.75" customHeight="1">
      <c r="A163" s="2"/>
      <c r="B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ht="15.75" customHeight="1">
      <c r="A164" s="2"/>
      <c r="B164" s="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ht="15.75" customHeight="1">
      <c r="A165" s="2"/>
      <c r="B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ht="15.75" customHeight="1">
      <c r="A166" s="2"/>
      <c r="B166" s="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ht="15.75" customHeight="1">
      <c r="A167" s="2"/>
      <c r="B167" s="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ht="15.75" customHeight="1">
      <c r="A168" s="2"/>
      <c r="B168" s="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ht="15.75" customHeight="1">
      <c r="A169" s="2"/>
      <c r="B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ht="15.75" customHeight="1">
      <c r="A170" s="2"/>
      <c r="B170" s="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ht="15.75" customHeight="1">
      <c r="A171" s="2"/>
      <c r="B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ht="15.75" customHeight="1">
      <c r="A172" s="2"/>
      <c r="B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ht="15.75" customHeight="1">
      <c r="A173" s="2"/>
      <c r="B173" s="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ht="15.75" customHeight="1">
      <c r="A174" s="2"/>
      <c r="B174" s="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ht="15.75" customHeight="1">
      <c r="A175" s="2"/>
      <c r="B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ht="15.75" customHeight="1">
      <c r="A176" s="2"/>
      <c r="B176" s="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ht="15.75" customHeight="1">
      <c r="A177" s="2"/>
      <c r="B177" s="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ht="15.75" customHeight="1">
      <c r="A178" s="2"/>
      <c r="B178" s="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ht="15.75" customHeight="1">
      <c r="A179" s="2"/>
      <c r="B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ht="15.75" customHeight="1">
      <c r="A180" s="2"/>
      <c r="B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ht="15.75" customHeight="1">
      <c r="A181" s="2"/>
      <c r="B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ht="15.75" customHeight="1">
      <c r="A182" s="2"/>
      <c r="B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ht="15.75" customHeight="1">
      <c r="A183" s="2"/>
      <c r="B183" s="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ht="15.75" customHeight="1">
      <c r="A184" s="2"/>
      <c r="B184" s="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ht="15.75" customHeight="1">
      <c r="A185" s="2"/>
      <c r="B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ht="15.75" customHeight="1">
      <c r="A186" s="2"/>
      <c r="B186" s="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ht="15.75" customHeight="1">
      <c r="A187" s="2"/>
      <c r="B187" s="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ht="15.75" customHeight="1">
      <c r="A188" s="2"/>
      <c r="B188" s="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ht="15.75" customHeight="1">
      <c r="A189" s="2"/>
      <c r="B189" s="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ht="15.75" customHeight="1">
      <c r="A190" s="2"/>
      <c r="B190" s="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ht="15.75" customHeight="1">
      <c r="A191" s="2"/>
      <c r="B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ht="15.75" customHeight="1">
      <c r="A192" s="2"/>
      <c r="B192" s="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ht="15.75" customHeight="1">
      <c r="A193" s="2"/>
      <c r="B193" s="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ht="15.75" customHeight="1">
      <c r="A194" s="2"/>
      <c r="B194" s="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ht="15.75" customHeight="1">
      <c r="A195" s="2"/>
      <c r="B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ht="15.75" customHeight="1">
      <c r="A196" s="2"/>
      <c r="B196" s="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ht="15.75" customHeight="1">
      <c r="A197" s="2"/>
      <c r="B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ht="15.75" customHeight="1">
      <c r="A198" s="2"/>
      <c r="B198" s="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ht="15.75" customHeight="1">
      <c r="A199" s="2"/>
      <c r="B199" s="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ht="15.75" customHeight="1">
      <c r="A200" s="2"/>
      <c r="B200" s="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ht="15.75" customHeight="1">
      <c r="A201" s="2"/>
      <c r="B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ht="15.75" customHeight="1">
      <c r="A202" s="2"/>
      <c r="B202" s="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ht="15.75" customHeight="1">
      <c r="A203" s="2"/>
      <c r="B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ht="15.75" customHeight="1">
      <c r="A204" s="2"/>
      <c r="B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ht="15.75" customHeight="1">
      <c r="A205" s="2"/>
      <c r="B205" s="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ht="15.75" customHeight="1">
      <c r="A206" s="2"/>
      <c r="B206" s="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ht="15.75" customHeight="1">
      <c r="A207" s="2"/>
      <c r="B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ht="15.75" customHeight="1">
      <c r="A208" s="2"/>
      <c r="B208" s="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ht="15.75" customHeight="1">
      <c r="A209" s="2"/>
      <c r="B209" s="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ht="15.75" customHeight="1">
      <c r="A210" s="2"/>
      <c r="B210" s="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ht="15.75" customHeight="1">
      <c r="A211" s="2"/>
      <c r="B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ht="15.75" customHeight="1">
      <c r="A212" s="2"/>
      <c r="B212" s="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ht="15.75" customHeight="1">
      <c r="A213" s="2"/>
      <c r="B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ht="15.75" customHeight="1">
      <c r="A214" s="2"/>
      <c r="B214" s="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ht="15.75" customHeight="1">
      <c r="A215" s="2"/>
      <c r="B215" s="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ht="15.75" customHeight="1">
      <c r="A216" s="2"/>
      <c r="B216" s="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ht="15.75" customHeight="1">
      <c r="A217" s="2"/>
      <c r="B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ht="15.75" customHeight="1">
      <c r="A218" s="2"/>
      <c r="B218" s="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ht="15.75" customHeight="1">
      <c r="A219" s="2"/>
      <c r="B219" s="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ht="15.75" customHeight="1">
      <c r="A220" s="2"/>
      <c r="B220" s="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ht="15.75" customHeight="1">
      <c r="A221" s="2"/>
      <c r="B221" s="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ht="15.75" customHeight="1">
      <c r="A222" s="2"/>
      <c r="B222" s="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ht="15.75" customHeight="1">
      <c r="A223" s="2"/>
      <c r="B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ht="15.75" customHeight="1">
      <c r="A224" s="2"/>
      <c r="B224" s="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ht="15.75" customHeight="1">
      <c r="A225" s="2"/>
      <c r="B225" s="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ht="15.75" customHeight="1">
      <c r="A226" s="2"/>
      <c r="B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ht="15.75" customHeight="1">
      <c r="A227" s="2"/>
      <c r="B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ht="15.75" customHeight="1">
      <c r="A228" s="2"/>
      <c r="B228" s="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ht="15.75" customHeight="1">
      <c r="A229" s="2"/>
      <c r="B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ht="15.75" customHeight="1">
      <c r="A230" s="2"/>
      <c r="B230" s="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ht="15.75" customHeight="1">
      <c r="A231" s="2"/>
      <c r="B231" s="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ht="15.75" customHeight="1">
      <c r="A232" s="2"/>
      <c r="B232" s="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ht="15.75" customHeight="1">
      <c r="A233" s="2"/>
      <c r="B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ht="15.75" customHeight="1">
      <c r="A234" s="2"/>
      <c r="B234" s="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ht="15.75" customHeight="1">
      <c r="A235" s="2"/>
      <c r="B235" s="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ht="15.75" customHeight="1">
      <c r="A236" s="2"/>
      <c r="B236" s="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ht="15.75" customHeight="1">
      <c r="A237" s="2"/>
      <c r="B237" s="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ht="15.75" customHeight="1">
      <c r="A238" s="2"/>
      <c r="B238" s="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ht="15.75" customHeight="1">
      <c r="A239" s="2"/>
      <c r="B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ht="15.75" customHeight="1">
      <c r="A240" s="2"/>
      <c r="B240" s="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ht="15.75" customHeight="1">
      <c r="A241" s="2"/>
      <c r="B241" s="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ht="15.75" customHeight="1">
      <c r="A242" s="2"/>
      <c r="B242" s="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ht="15.75" customHeight="1">
      <c r="A243" s="2"/>
      <c r="B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ht="15.75" customHeight="1">
      <c r="A244" s="2"/>
      <c r="B244" s="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ht="15.75" customHeight="1">
      <c r="A245" s="2"/>
      <c r="B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ht="15.75" customHeight="1">
      <c r="A246" s="2"/>
      <c r="B246" s="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ht="15.75" customHeight="1">
      <c r="A247" s="2"/>
      <c r="B247" s="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ht="15.75" customHeight="1">
      <c r="A248" s="2"/>
      <c r="B248" s="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ht="15.75" customHeight="1">
      <c r="A249" s="2"/>
      <c r="B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ht="15.75" customHeight="1">
      <c r="A250" s="2"/>
      <c r="B250" s="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ht="15.75" customHeight="1">
      <c r="A251" s="2"/>
      <c r="B251" s="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ht="15.75" customHeight="1">
      <c r="A252" s="2"/>
      <c r="B252" s="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ht="15.75" customHeight="1">
      <c r="A253" s="2"/>
      <c r="B253" s="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ht="15.75" customHeight="1">
      <c r="A254" s="2"/>
      <c r="B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ht="15.75" customHeight="1">
      <c r="A255" s="2"/>
      <c r="B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ht="15.75" customHeight="1">
      <c r="A256" s="2"/>
      <c r="B256" s="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ht="15.75" customHeight="1">
      <c r="A257" s="2"/>
      <c r="B257" s="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ht="15.75" customHeight="1">
      <c r="A258" s="2"/>
      <c r="B258" s="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ht="15.75" customHeight="1">
      <c r="A259" s="2"/>
      <c r="B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ht="15.75" customHeight="1">
      <c r="A260" s="2"/>
      <c r="B260" s="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ht="15.75" customHeight="1">
      <c r="A261" s="2"/>
      <c r="B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ht="15.75" customHeight="1">
      <c r="A262" s="2"/>
      <c r="B262" s="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ht="15.75" customHeight="1">
      <c r="A263" s="2"/>
      <c r="B263" s="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ht="15.75" customHeight="1">
      <c r="A264" s="2"/>
      <c r="B264" s="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ht="15.75" customHeight="1">
      <c r="A265" s="2"/>
      <c r="B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ht="15.75" customHeight="1">
      <c r="A266" s="2"/>
      <c r="B266" s="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ht="15.75" customHeight="1">
      <c r="A267" s="2"/>
      <c r="B267" s="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ht="15.75" customHeight="1">
      <c r="A268" s="2"/>
      <c r="B268" s="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ht="15.75" customHeight="1">
      <c r="A269" s="2"/>
      <c r="B269" s="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ht="15.75" customHeight="1">
      <c r="A270" s="2"/>
      <c r="B270" s="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ht="15.75" customHeight="1">
      <c r="A271" s="2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ht="15.75" customHeight="1">
      <c r="A272" s="2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ht="15.75" customHeight="1">
      <c r="A273" s="2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ht="15.75" customHeight="1">
      <c r="A274" s="2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ht="15.75" customHeight="1">
      <c r="A275" s="2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ht="15.75" customHeight="1">
      <c r="A276" s="2"/>
      <c r="B276" s="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ht="15.75" customHeight="1">
      <c r="A277" s="2"/>
      <c r="B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ht="15.75" customHeight="1">
      <c r="A278" s="2"/>
      <c r="B278" s="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ht="15.75" customHeight="1">
      <c r="A279" s="2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ht="15.75" customHeight="1">
      <c r="A280" s="2"/>
      <c r="B280" s="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ht="15.75" customHeight="1">
      <c r="A281" s="2"/>
      <c r="B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ht="15.75" customHeight="1">
      <c r="A282" s="2"/>
      <c r="B282" s="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ht="15.75" customHeight="1">
      <c r="A283" s="2"/>
      <c r="B283" s="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ht="15.75" customHeight="1">
      <c r="A284" s="2"/>
      <c r="B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ht="15.75" customHeight="1">
      <c r="A285" s="2"/>
      <c r="B285" s="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ht="15.75" customHeight="1">
      <c r="A286" s="2"/>
      <c r="B286" s="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ht="15.75" customHeight="1">
      <c r="A287" s="2"/>
      <c r="B287" s="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ht="15.75" customHeight="1">
      <c r="A288" s="2"/>
      <c r="B288" s="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ht="15.75" customHeight="1">
      <c r="A289" s="2"/>
      <c r="B289" s="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ht="15.75" customHeight="1">
      <c r="A290" s="2"/>
      <c r="B290" s="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ht="15.75" customHeight="1">
      <c r="A291" s="2"/>
      <c r="B291" s="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ht="15.75" customHeight="1">
      <c r="A292" s="2"/>
      <c r="B292" s="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ht="15.75" customHeight="1">
      <c r="A293" s="2"/>
      <c r="B293" s="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ht="15.75" customHeight="1">
      <c r="A294" s="2"/>
      <c r="B294" s="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ht="15.75" customHeight="1">
      <c r="A295" s="2"/>
      <c r="B295" s="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ht="15.75" customHeight="1">
      <c r="A296" s="2"/>
      <c r="B296" s="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ht="15.75" customHeight="1">
      <c r="A297" s="2"/>
      <c r="B297" s="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ht="15.75" customHeight="1">
      <c r="A298" s="2"/>
      <c r="B298" s="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ht="15.75" customHeight="1">
      <c r="A299" s="2"/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ht="15.75" customHeight="1">
      <c r="A300" s="2"/>
      <c r="B300" s="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15">
    <mergeCell ref="A51:B51"/>
    <mergeCell ref="A52:B52"/>
    <mergeCell ref="A64:B64"/>
    <mergeCell ref="A65:B65"/>
    <mergeCell ref="A73:B73"/>
    <mergeCell ref="A74:B74"/>
    <mergeCell ref="A95:B95"/>
    <mergeCell ref="A82:B82"/>
    <mergeCell ref="A1:B1"/>
    <mergeCell ref="A2:B2"/>
    <mergeCell ref="A7:B7"/>
    <mergeCell ref="A9:B9"/>
    <mergeCell ref="A13:B13"/>
    <mergeCell ref="A18:B18"/>
    <mergeCell ref="A42:B4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15.1"/>
    <col customWidth="1" min="2" max="2" width="64.9"/>
    <col customWidth="1" min="3" max="3" width="23.5"/>
    <col customWidth="1" min="4" max="4" width="14.5"/>
    <col customWidth="1" min="5" max="5" width="18.7"/>
    <col customWidth="1" min="6" max="25" width="10.5"/>
    <col customWidth="1" min="26" max="26" width="12.6"/>
  </cols>
  <sheetData>
    <row r="1" ht="48.75" customHeight="1">
      <c r="A1" s="54" t="s">
        <v>61</v>
      </c>
      <c r="B1" s="11"/>
      <c r="C1" s="11"/>
      <c r="D1" s="11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6"/>
    </row>
    <row r="2">
      <c r="A2" s="2"/>
      <c r="B2" s="2"/>
      <c r="C2" s="55"/>
      <c r="D2" s="2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>
      <c r="A3" s="57" t="s">
        <v>62</v>
      </c>
      <c r="B3" s="58" t="s">
        <v>63</v>
      </c>
      <c r="C3" s="59">
        <f>'Business Plan'!B5</f>
        <v>168000000</v>
      </c>
      <c r="D3" s="2"/>
      <c r="E3" s="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>
      <c r="A4" s="57"/>
      <c r="B4" s="2"/>
      <c r="C4" s="55"/>
      <c r="D4" s="2"/>
      <c r="E4" s="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>
      <c r="A5" s="57" t="s">
        <v>64</v>
      </c>
      <c r="B5" s="58" t="s">
        <v>65</v>
      </c>
      <c r="C5" s="56"/>
      <c r="E5" s="60" t="s">
        <v>66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>
      <c r="A6" s="2"/>
      <c r="B6" s="2"/>
      <c r="C6" s="56"/>
      <c r="D6" s="2"/>
      <c r="E6" s="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>
      <c r="A7" s="61" t="s">
        <v>67</v>
      </c>
      <c r="B7" s="61" t="s">
        <v>68</v>
      </c>
      <c r="C7" s="62" t="s">
        <v>69</v>
      </c>
      <c r="D7" s="62" t="s">
        <v>70</v>
      </c>
      <c r="E7" s="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>
      <c r="A8" s="63" t="s">
        <v>71</v>
      </c>
      <c r="B8" s="63" t="s">
        <v>72</v>
      </c>
      <c r="C8" s="64">
        <v>0.0</v>
      </c>
      <c r="D8" s="29">
        <f t="shared" ref="D8:D10" si="1">C8/4</f>
        <v>0</v>
      </c>
      <c r="E8" s="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>
      <c r="A9" s="63" t="s">
        <v>73</v>
      </c>
      <c r="B9" s="63" t="s">
        <v>74</v>
      </c>
      <c r="C9" s="64">
        <v>1240000.0</v>
      </c>
      <c r="D9" s="29">
        <f t="shared" si="1"/>
        <v>310000</v>
      </c>
      <c r="E9" s="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>
      <c r="A10" s="63" t="s">
        <v>75</v>
      </c>
      <c r="B10" s="63" t="s">
        <v>76</v>
      </c>
      <c r="C10" s="64">
        <v>1.5E7</v>
      </c>
      <c r="D10" s="29">
        <f t="shared" si="1"/>
        <v>3750000</v>
      </c>
      <c r="E10" s="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>
      <c r="A11" s="2"/>
      <c r="B11" s="2"/>
      <c r="C11" s="55"/>
      <c r="D11" s="2"/>
      <c r="E11" s="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>
      <c r="A12" s="65" t="s">
        <v>77</v>
      </c>
      <c r="B12" s="65" t="s">
        <v>78</v>
      </c>
      <c r="C12" s="66" t="s">
        <v>69</v>
      </c>
      <c r="D12" s="66" t="s">
        <v>70</v>
      </c>
      <c r="E12" s="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>
      <c r="A13" s="63" t="s">
        <v>71</v>
      </c>
      <c r="B13" s="67" t="s">
        <v>79</v>
      </c>
      <c r="C13" s="68">
        <f>'Business Plan'!B98</f>
        <v>34.07228916</v>
      </c>
      <c r="D13" s="69">
        <f t="shared" ref="D13:D17" si="2">C13/4</f>
        <v>8.518072289</v>
      </c>
      <c r="E13" s="60" t="s">
        <v>80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>
      <c r="A14" s="63" t="s">
        <v>73</v>
      </c>
      <c r="B14" s="67" t="s">
        <v>81</v>
      </c>
      <c r="C14" s="70">
        <v>40.0</v>
      </c>
      <c r="D14" s="69">
        <f t="shared" si="2"/>
        <v>10</v>
      </c>
      <c r="E14" s="60" t="s">
        <v>82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>
      <c r="A15" s="63" t="s">
        <v>75</v>
      </c>
      <c r="B15" s="67" t="s">
        <v>83</v>
      </c>
      <c r="C15" s="70">
        <v>40.0</v>
      </c>
      <c r="D15" s="69">
        <f t="shared" si="2"/>
        <v>10</v>
      </c>
      <c r="E15" s="60" t="s">
        <v>84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>
      <c r="A16" s="67" t="s">
        <v>85</v>
      </c>
      <c r="B16" s="63" t="s">
        <v>86</v>
      </c>
      <c r="C16" s="68">
        <f>'Business Plan'!B97</f>
        <v>68.14457831</v>
      </c>
      <c r="D16" s="69">
        <f t="shared" si="2"/>
        <v>17.03614458</v>
      </c>
      <c r="E16" s="60" t="s">
        <v>87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>
      <c r="A17" s="67" t="s">
        <v>88</v>
      </c>
      <c r="B17" s="63" t="s">
        <v>89</v>
      </c>
      <c r="C17" s="68">
        <f>'Business Plan'!B98</f>
        <v>34.07228916</v>
      </c>
      <c r="D17" s="69">
        <f t="shared" si="2"/>
        <v>8.518072289</v>
      </c>
      <c r="E17" s="60" t="s">
        <v>87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>
      <c r="A18" s="2"/>
      <c r="B18" s="2"/>
      <c r="C18" s="55"/>
      <c r="D18" s="2"/>
      <c r="E18" s="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>
      <c r="A19" s="71" t="s">
        <v>90</v>
      </c>
      <c r="B19" s="71" t="s">
        <v>91</v>
      </c>
      <c r="C19" s="66" t="s">
        <v>69</v>
      </c>
      <c r="D19" s="66" t="s">
        <v>70</v>
      </c>
      <c r="E19" s="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>
      <c r="A20" s="63" t="s">
        <v>71</v>
      </c>
      <c r="B20" s="63" t="s">
        <v>92</v>
      </c>
      <c r="C20" s="68">
        <f>C17*3</f>
        <v>102.2168675</v>
      </c>
      <c r="D20" s="69">
        <f t="shared" ref="D20:D23" si="3">C20/4</f>
        <v>25.55421687</v>
      </c>
      <c r="E20" s="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>
      <c r="A21" s="63" t="s">
        <v>73</v>
      </c>
      <c r="B21" s="63" t="s">
        <v>93</v>
      </c>
      <c r="C21" s="68">
        <v>3.0</v>
      </c>
      <c r="D21" s="69">
        <f t="shared" si="3"/>
        <v>0.75</v>
      </c>
      <c r="E21" s="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>
      <c r="A22" s="63" t="s">
        <v>75</v>
      </c>
      <c r="B22" s="63" t="s">
        <v>94</v>
      </c>
      <c r="C22" s="72">
        <f>'Business Plan'!B55*'Business Plan'!B61</f>
        <v>707000000</v>
      </c>
      <c r="D22" s="69">
        <f t="shared" si="3"/>
        <v>176750000</v>
      </c>
      <c r="E22" s="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ht="15.75" customHeight="1">
      <c r="A23" s="63" t="s">
        <v>85</v>
      </c>
      <c r="B23" s="63" t="s">
        <v>95</v>
      </c>
      <c r="C23" s="72">
        <f>'Business Plan'!B100</f>
        <v>14140000</v>
      </c>
      <c r="D23" s="69">
        <f t="shared" si="3"/>
        <v>3535000</v>
      </c>
      <c r="E23" s="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ht="15.75" customHeight="1">
      <c r="A24" s="63"/>
      <c r="B24" s="63"/>
      <c r="C24" s="73"/>
      <c r="D24" s="2"/>
      <c r="E24" s="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ht="15.75" customHeight="1">
      <c r="A25" s="71" t="s">
        <v>96</v>
      </c>
      <c r="B25" s="71" t="s">
        <v>97</v>
      </c>
      <c r="C25" s="66" t="s">
        <v>69</v>
      </c>
      <c r="D25" s="66" t="s">
        <v>70</v>
      </c>
      <c r="E25" s="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ht="15.75" customHeight="1">
      <c r="A26" s="63" t="s">
        <v>71</v>
      </c>
      <c r="B26" s="74" t="s">
        <v>98</v>
      </c>
      <c r="C26" s="68">
        <v>80.0</v>
      </c>
      <c r="D26" s="69">
        <f t="shared" ref="D26:D27" si="4">C26/4</f>
        <v>20</v>
      </c>
      <c r="E26" s="60" t="s">
        <v>80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ht="15.75" customHeight="1">
      <c r="A27" s="63" t="s">
        <v>73</v>
      </c>
      <c r="B27" s="74" t="s">
        <v>99</v>
      </c>
      <c r="C27" s="68">
        <v>80.0</v>
      </c>
      <c r="D27" s="69">
        <f t="shared" si="4"/>
        <v>20</v>
      </c>
      <c r="E27" s="60" t="s">
        <v>80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ht="15.75" customHeight="1">
      <c r="A28" s="63" t="s">
        <v>75</v>
      </c>
      <c r="B28" s="63"/>
      <c r="C28" s="72"/>
      <c r="D28" s="69"/>
      <c r="E28" s="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ht="15.75" customHeight="1">
      <c r="A29" s="63" t="s">
        <v>85</v>
      </c>
      <c r="B29" s="63"/>
      <c r="C29" s="72"/>
      <c r="D29" s="69"/>
      <c r="E29" s="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ht="15.75" customHeight="1">
      <c r="A30" s="2"/>
      <c r="B30" s="2"/>
      <c r="C30" s="55"/>
      <c r="D30" s="2"/>
      <c r="E30" s="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ht="15.75" customHeight="1">
      <c r="A31" s="71" t="s">
        <v>100</v>
      </c>
      <c r="B31" s="71" t="s">
        <v>101</v>
      </c>
      <c r="C31" s="66" t="s">
        <v>69</v>
      </c>
      <c r="D31" s="66" t="s">
        <v>70</v>
      </c>
      <c r="E31" s="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ht="15.75" customHeight="1">
      <c r="A32" s="63" t="s">
        <v>71</v>
      </c>
      <c r="B32" s="67" t="s">
        <v>102</v>
      </c>
      <c r="C32" s="70">
        <v>200.0</v>
      </c>
      <c r="D32" s="69">
        <f t="shared" ref="D32:D33" si="5">C32/4</f>
        <v>50</v>
      </c>
      <c r="E32" s="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ht="15.75" customHeight="1">
      <c r="A33" s="63" t="s">
        <v>73</v>
      </c>
      <c r="B33" s="67" t="s">
        <v>103</v>
      </c>
      <c r="C33" s="70">
        <v>100.0</v>
      </c>
      <c r="D33" s="69">
        <f t="shared" si="5"/>
        <v>25</v>
      </c>
      <c r="E33" s="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ht="15.75" customHeight="1">
      <c r="A34" s="63" t="s">
        <v>75</v>
      </c>
      <c r="B34" s="63"/>
      <c r="C34" s="68"/>
      <c r="D34" s="69"/>
      <c r="E34" s="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ht="15.75" customHeight="1">
      <c r="A35" s="63" t="s">
        <v>85</v>
      </c>
      <c r="B35" s="63"/>
      <c r="C35" s="72"/>
      <c r="D35" s="69"/>
      <c r="E35" s="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ht="15.75" customHeight="1">
      <c r="A36" s="2"/>
      <c r="B36" s="2"/>
      <c r="C36" s="55"/>
      <c r="D36" s="2"/>
      <c r="E36" s="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ht="15.75" customHeight="1">
      <c r="A37" s="71" t="s">
        <v>104</v>
      </c>
      <c r="B37" s="71" t="s">
        <v>105</v>
      </c>
      <c r="C37" s="66" t="s">
        <v>69</v>
      </c>
      <c r="D37" s="66" t="s">
        <v>70</v>
      </c>
      <c r="E37" s="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ht="15.75" customHeight="1">
      <c r="A38" s="63" t="s">
        <v>71</v>
      </c>
      <c r="B38" s="63" t="s">
        <v>106</v>
      </c>
      <c r="C38" s="68">
        <v>4.0</v>
      </c>
      <c r="D38" s="69">
        <f>C38/4</f>
        <v>1</v>
      </c>
      <c r="E38" s="60" t="s">
        <v>107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ht="15.75" customHeight="1">
      <c r="A39" s="63" t="s">
        <v>73</v>
      </c>
      <c r="B39" s="63"/>
      <c r="C39" s="68"/>
      <c r="D39" s="69"/>
      <c r="E39" s="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ht="15.75" customHeight="1">
      <c r="A40" s="63" t="s">
        <v>75</v>
      </c>
      <c r="B40" s="63"/>
      <c r="C40" s="72"/>
      <c r="D40" s="69"/>
      <c r="E40" s="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ht="15.75" customHeight="1">
      <c r="A41" s="63" t="s">
        <v>85</v>
      </c>
      <c r="B41" s="63"/>
      <c r="C41" s="72"/>
      <c r="D41" s="69"/>
      <c r="E41" s="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ht="15.75" customHeight="1">
      <c r="A42" s="2"/>
      <c r="B42" s="2"/>
      <c r="C42" s="55"/>
      <c r="D42" s="2"/>
      <c r="E42" s="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ht="15.75" customHeight="1">
      <c r="A43" s="2"/>
      <c r="B43" s="2"/>
      <c r="C43" s="55"/>
      <c r="D43" s="2"/>
      <c r="E43" s="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ht="15.75" customHeight="1">
      <c r="A44" s="2"/>
      <c r="B44" s="2"/>
      <c r="C44" s="55"/>
      <c r="D44" s="2"/>
      <c r="E44" s="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ht="15.75" customHeight="1">
      <c r="A45" s="2"/>
      <c r="B45" s="2"/>
      <c r="C45" s="55"/>
      <c r="D45" s="2"/>
      <c r="E45" s="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ht="15.75" customHeight="1">
      <c r="A46" s="2"/>
      <c r="B46" s="2"/>
      <c r="C46" s="55"/>
      <c r="D46" s="2"/>
      <c r="E46" s="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ht="15.75" customHeight="1">
      <c r="A47" s="2"/>
      <c r="B47" s="2"/>
      <c r="C47" s="55"/>
      <c r="D47" s="2"/>
      <c r="E47" s="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ht="15.75" customHeight="1">
      <c r="A48" s="2"/>
      <c r="B48" s="2"/>
      <c r="C48" s="55"/>
      <c r="D48" s="2"/>
      <c r="E48" s="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ht="15.75" customHeight="1">
      <c r="A49" s="2"/>
      <c r="B49" s="2"/>
      <c r="C49" s="55"/>
      <c r="D49" s="2"/>
      <c r="E49" s="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ht="15.75" customHeight="1">
      <c r="A50" s="2"/>
      <c r="B50" s="2"/>
      <c r="C50" s="55"/>
      <c r="D50" s="2"/>
      <c r="E50" s="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ht="15.75" customHeight="1">
      <c r="A51" s="2"/>
      <c r="B51" s="2"/>
      <c r="C51" s="55"/>
      <c r="D51" s="2"/>
      <c r="E51" s="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ht="15.75" customHeight="1">
      <c r="A52" s="2"/>
      <c r="B52" s="2"/>
      <c r="C52" s="55"/>
      <c r="D52" s="2"/>
      <c r="E52" s="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ht="15.75" customHeight="1">
      <c r="A53" s="2"/>
      <c r="B53" s="2"/>
      <c r="C53" s="55"/>
      <c r="D53" s="2"/>
      <c r="E53" s="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ht="15.75" customHeight="1">
      <c r="A54" s="2"/>
      <c r="B54" s="2"/>
      <c r="C54" s="55"/>
      <c r="D54" s="2"/>
      <c r="E54" s="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ht="15.75" customHeight="1">
      <c r="A55" s="2"/>
      <c r="B55" s="2"/>
      <c r="C55" s="55"/>
      <c r="D55" s="2"/>
      <c r="E55" s="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ht="15.75" customHeight="1">
      <c r="A56" s="2"/>
      <c r="B56" s="2"/>
      <c r="C56" s="55"/>
      <c r="D56" s="2"/>
      <c r="E56" s="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ht="15.75" customHeight="1">
      <c r="A57" s="2"/>
      <c r="B57" s="2"/>
      <c r="C57" s="55"/>
      <c r="D57" s="2"/>
      <c r="E57" s="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ht="15.75" customHeight="1">
      <c r="A58" s="2"/>
      <c r="B58" s="2"/>
      <c r="C58" s="55"/>
      <c r="D58" s="2"/>
      <c r="E58" s="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ht="15.75" customHeight="1">
      <c r="A59" s="2"/>
      <c r="B59" s="2"/>
      <c r="C59" s="55"/>
      <c r="D59" s="2"/>
      <c r="E59" s="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ht="15.75" customHeight="1">
      <c r="A60" s="2"/>
      <c r="B60" s="2"/>
      <c r="C60" s="55"/>
      <c r="D60" s="2"/>
      <c r="E60" s="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ht="15.75" customHeight="1">
      <c r="A61" s="2"/>
      <c r="B61" s="2"/>
      <c r="C61" s="55"/>
      <c r="D61" s="2"/>
      <c r="E61" s="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ht="15.75" customHeight="1">
      <c r="A62" s="2"/>
      <c r="B62" s="2"/>
      <c r="C62" s="55"/>
      <c r="D62" s="2"/>
      <c r="E62" s="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ht="15.75" customHeight="1">
      <c r="A63" s="2"/>
      <c r="B63" s="2"/>
      <c r="C63" s="55"/>
      <c r="D63" s="2"/>
      <c r="E63" s="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ht="15.75" customHeight="1">
      <c r="A64" s="2"/>
      <c r="B64" s="2"/>
      <c r="C64" s="55"/>
      <c r="D64" s="2"/>
      <c r="E64" s="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ht="15.75" customHeight="1">
      <c r="A65" s="2"/>
      <c r="B65" s="2"/>
      <c r="C65" s="55"/>
      <c r="D65" s="2"/>
      <c r="E65" s="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ht="15.75" customHeight="1">
      <c r="A66" s="2"/>
      <c r="B66" s="2"/>
      <c r="C66" s="55"/>
      <c r="D66" s="2"/>
      <c r="E66" s="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ht="15.75" customHeight="1">
      <c r="A67" s="2"/>
      <c r="B67" s="2"/>
      <c r="C67" s="55"/>
      <c r="D67" s="2"/>
      <c r="E67" s="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ht="15.75" customHeight="1">
      <c r="A68" s="2"/>
      <c r="B68" s="2"/>
      <c r="C68" s="55"/>
      <c r="D68" s="2"/>
      <c r="E68" s="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ht="15.75" customHeight="1">
      <c r="A69" s="2"/>
      <c r="B69" s="2"/>
      <c r="C69" s="55"/>
      <c r="D69" s="2"/>
      <c r="E69" s="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ht="15.75" customHeight="1">
      <c r="A70" s="2"/>
      <c r="B70" s="2"/>
      <c r="C70" s="55"/>
      <c r="D70" s="2"/>
      <c r="E70" s="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ht="15.75" customHeight="1">
      <c r="A71" s="2"/>
      <c r="B71" s="2"/>
      <c r="C71" s="55"/>
      <c r="D71" s="2"/>
      <c r="E71" s="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ht="15.75" customHeight="1">
      <c r="A72" s="2"/>
      <c r="B72" s="2"/>
      <c r="C72" s="55"/>
      <c r="D72" s="2"/>
      <c r="E72" s="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ht="15.75" customHeight="1">
      <c r="A73" s="2"/>
      <c r="B73" s="2"/>
      <c r="C73" s="55"/>
      <c r="D73" s="2"/>
      <c r="E73" s="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ht="15.75" customHeight="1">
      <c r="A74" s="2"/>
      <c r="B74" s="2"/>
      <c r="C74" s="55"/>
      <c r="D74" s="2"/>
      <c r="E74" s="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ht="15.75" customHeight="1">
      <c r="A75" s="2"/>
      <c r="B75" s="2"/>
      <c r="C75" s="55"/>
      <c r="D75" s="2"/>
      <c r="E75" s="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ht="15.75" customHeight="1">
      <c r="A76" s="2"/>
      <c r="B76" s="2"/>
      <c r="C76" s="55"/>
      <c r="D76" s="2"/>
      <c r="E76" s="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ht="15.75" customHeight="1">
      <c r="A77" s="2"/>
      <c r="B77" s="2"/>
      <c r="C77" s="55"/>
      <c r="D77" s="2"/>
      <c r="E77" s="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ht="15.75" customHeight="1">
      <c r="A78" s="2"/>
      <c r="B78" s="2"/>
      <c r="C78" s="55"/>
      <c r="D78" s="2"/>
      <c r="E78" s="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ht="15.75" customHeight="1">
      <c r="A79" s="2"/>
      <c r="B79" s="2"/>
      <c r="C79" s="55"/>
      <c r="D79" s="2"/>
      <c r="E79" s="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ht="15.75" customHeight="1">
      <c r="A80" s="2"/>
      <c r="B80" s="2"/>
      <c r="C80" s="55"/>
      <c r="D80" s="2"/>
      <c r="E80" s="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ht="15.75" customHeight="1">
      <c r="A81" s="2"/>
      <c r="B81" s="2"/>
      <c r="C81" s="55"/>
      <c r="D81" s="2"/>
      <c r="E81" s="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ht="15.75" customHeight="1">
      <c r="A82" s="2"/>
      <c r="B82" s="2"/>
      <c r="C82" s="55"/>
      <c r="D82" s="2"/>
      <c r="E82" s="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ht="15.75" customHeight="1">
      <c r="A83" s="2"/>
      <c r="B83" s="2"/>
      <c r="C83" s="55"/>
      <c r="D83" s="2"/>
      <c r="E83" s="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ht="15.75" customHeight="1">
      <c r="A84" s="2"/>
      <c r="B84" s="2"/>
      <c r="C84" s="55"/>
      <c r="D84" s="2"/>
      <c r="E84" s="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ht="15.75" customHeight="1">
      <c r="A85" s="2"/>
      <c r="B85" s="2"/>
      <c r="C85" s="55"/>
      <c r="D85" s="2"/>
      <c r="E85" s="6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ht="15.75" customHeight="1">
      <c r="A86" s="2"/>
      <c r="B86" s="2"/>
      <c r="C86" s="55"/>
      <c r="D86" s="2"/>
      <c r="E86" s="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ht="15.75" customHeight="1">
      <c r="A87" s="2"/>
      <c r="B87" s="2"/>
      <c r="C87" s="55"/>
      <c r="D87" s="2"/>
      <c r="E87" s="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ht="15.75" customHeight="1">
      <c r="A88" s="2"/>
      <c r="B88" s="2"/>
      <c r="C88" s="55"/>
      <c r="D88" s="2"/>
      <c r="E88" s="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ht="15.75" customHeight="1">
      <c r="A89" s="2"/>
      <c r="B89" s="2"/>
      <c r="C89" s="55"/>
      <c r="D89" s="2"/>
      <c r="E89" s="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ht="15.75" customHeight="1">
      <c r="A90" s="2"/>
      <c r="B90" s="2"/>
      <c r="C90" s="55"/>
      <c r="D90" s="2"/>
      <c r="E90" s="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ht="15.75" customHeight="1">
      <c r="A91" s="2"/>
      <c r="B91" s="2"/>
      <c r="C91" s="55"/>
      <c r="D91" s="2"/>
      <c r="E91" s="6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ht="15.75" customHeight="1">
      <c r="A92" s="2"/>
      <c r="B92" s="2"/>
      <c r="C92" s="55"/>
      <c r="D92" s="2"/>
      <c r="E92" s="6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ht="15.75" customHeight="1">
      <c r="A93" s="2"/>
      <c r="B93" s="2"/>
      <c r="C93" s="55"/>
      <c r="D93" s="2"/>
      <c r="E93" s="6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ht="15.75" customHeight="1">
      <c r="A94" s="2"/>
      <c r="B94" s="2"/>
      <c r="C94" s="55"/>
      <c r="D94" s="2"/>
      <c r="E94" s="6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ht="15.75" customHeight="1">
      <c r="A95" s="2"/>
      <c r="B95" s="2"/>
      <c r="C95" s="55"/>
      <c r="D95" s="2"/>
      <c r="E95" s="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ht="15.75" customHeight="1">
      <c r="A96" s="2"/>
      <c r="B96" s="2"/>
      <c r="C96" s="55"/>
      <c r="D96" s="2"/>
      <c r="E96" s="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ht="15.75" customHeight="1">
      <c r="A97" s="2"/>
      <c r="B97" s="2"/>
      <c r="C97" s="55"/>
      <c r="D97" s="2"/>
      <c r="E97" s="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ht="15.75" customHeight="1">
      <c r="A98" s="2"/>
      <c r="B98" s="2"/>
      <c r="C98" s="55"/>
      <c r="D98" s="2"/>
      <c r="E98" s="6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ht="15.75" customHeight="1">
      <c r="A99" s="2"/>
      <c r="B99" s="2"/>
      <c r="C99" s="55"/>
      <c r="D99" s="2"/>
      <c r="E99" s="6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ht="15.75" customHeight="1">
      <c r="A100" s="2"/>
      <c r="B100" s="2"/>
      <c r="C100" s="55"/>
      <c r="D100" s="2"/>
      <c r="E100" s="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ht="15.75" customHeight="1">
      <c r="A101" s="2"/>
      <c r="B101" s="2"/>
      <c r="C101" s="55"/>
      <c r="D101" s="2"/>
      <c r="E101" s="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ht="15.75" customHeight="1">
      <c r="A102" s="2"/>
      <c r="B102" s="2"/>
      <c r="C102" s="55"/>
      <c r="D102" s="2"/>
      <c r="E102" s="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ht="15.75" customHeight="1">
      <c r="A103" s="2"/>
      <c r="B103" s="2"/>
      <c r="C103" s="55"/>
      <c r="D103" s="2"/>
      <c r="E103" s="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ht="15.75" customHeight="1">
      <c r="A104" s="2"/>
      <c r="B104" s="2"/>
      <c r="C104" s="55"/>
      <c r="D104" s="2"/>
      <c r="E104" s="6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ht="15.75" customHeight="1">
      <c r="A105" s="2"/>
      <c r="B105" s="2"/>
      <c r="C105" s="55"/>
      <c r="D105" s="2"/>
      <c r="E105" s="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ht="15.75" customHeight="1">
      <c r="A106" s="2"/>
      <c r="B106" s="2"/>
      <c r="C106" s="55"/>
      <c r="D106" s="2"/>
      <c r="E106" s="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ht="15.75" customHeight="1">
      <c r="A107" s="2"/>
      <c r="B107" s="2"/>
      <c r="C107" s="55"/>
      <c r="D107" s="2"/>
      <c r="E107" s="6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ht="15.75" customHeight="1">
      <c r="A108" s="2"/>
      <c r="B108" s="2"/>
      <c r="C108" s="55"/>
      <c r="D108" s="2"/>
      <c r="E108" s="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ht="15.75" customHeight="1">
      <c r="A109" s="2"/>
      <c r="B109" s="2"/>
      <c r="C109" s="55"/>
      <c r="D109" s="2"/>
      <c r="E109" s="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ht="15.75" customHeight="1">
      <c r="A110" s="2"/>
      <c r="B110" s="2"/>
      <c r="C110" s="55"/>
      <c r="D110" s="2"/>
      <c r="E110" s="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ht="15.75" customHeight="1">
      <c r="A111" s="2"/>
      <c r="B111" s="2"/>
      <c r="C111" s="55"/>
      <c r="D111" s="2"/>
      <c r="E111" s="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ht="15.75" customHeight="1">
      <c r="A112" s="2"/>
      <c r="B112" s="2"/>
      <c r="C112" s="55"/>
      <c r="D112" s="2"/>
      <c r="E112" s="6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ht="15.75" customHeight="1">
      <c r="A113" s="2"/>
      <c r="B113" s="2"/>
      <c r="C113" s="55"/>
      <c r="D113" s="2"/>
      <c r="E113" s="6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ht="15.75" customHeight="1">
      <c r="A114" s="2"/>
      <c r="B114" s="2"/>
      <c r="C114" s="55"/>
      <c r="D114" s="2"/>
      <c r="E114" s="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ht="15.75" customHeight="1">
      <c r="A115" s="2"/>
      <c r="B115" s="2"/>
      <c r="C115" s="55"/>
      <c r="D115" s="2"/>
      <c r="E115" s="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ht="15.75" customHeight="1">
      <c r="A116" s="2"/>
      <c r="B116" s="2"/>
      <c r="C116" s="55"/>
      <c r="D116" s="2"/>
      <c r="E116" s="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ht="15.75" customHeight="1">
      <c r="A117" s="2"/>
      <c r="B117" s="2"/>
      <c r="C117" s="55"/>
      <c r="D117" s="2"/>
      <c r="E117" s="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ht="15.75" customHeight="1">
      <c r="A118" s="2"/>
      <c r="B118" s="2"/>
      <c r="C118" s="55"/>
      <c r="D118" s="2"/>
      <c r="E118" s="6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ht="15.75" customHeight="1">
      <c r="A119" s="2"/>
      <c r="B119" s="2"/>
      <c r="C119" s="55"/>
      <c r="D119" s="2"/>
      <c r="E119" s="6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ht="15.75" customHeight="1">
      <c r="A120" s="2"/>
      <c r="B120" s="2"/>
      <c r="C120" s="55"/>
      <c r="D120" s="2"/>
      <c r="E120" s="6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ht="15.75" customHeight="1">
      <c r="A121" s="2"/>
      <c r="B121" s="2"/>
      <c r="C121" s="55"/>
      <c r="D121" s="2"/>
      <c r="E121" s="6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ht="15.75" customHeight="1">
      <c r="A122" s="2"/>
      <c r="B122" s="2"/>
      <c r="C122" s="55"/>
      <c r="D122" s="2"/>
      <c r="E122" s="6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ht="15.75" customHeight="1">
      <c r="A123" s="2"/>
      <c r="B123" s="2"/>
      <c r="C123" s="55"/>
      <c r="D123" s="2"/>
      <c r="E123" s="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ht="15.75" customHeight="1">
      <c r="A124" s="2"/>
      <c r="B124" s="2"/>
      <c r="C124" s="55"/>
      <c r="D124" s="2"/>
      <c r="E124" s="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ht="15.75" customHeight="1">
      <c r="A125" s="2"/>
      <c r="B125" s="2"/>
      <c r="C125" s="55"/>
      <c r="D125" s="2"/>
      <c r="E125" s="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ht="15.75" customHeight="1">
      <c r="A126" s="2"/>
      <c r="B126" s="2"/>
      <c r="C126" s="55"/>
      <c r="D126" s="2"/>
      <c r="E126" s="6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ht="15.75" customHeight="1">
      <c r="A127" s="2"/>
      <c r="B127" s="2"/>
      <c r="C127" s="55"/>
      <c r="D127" s="2"/>
      <c r="E127" s="6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ht="15.75" customHeight="1">
      <c r="A128" s="2"/>
      <c r="B128" s="2"/>
      <c r="C128" s="55"/>
      <c r="D128" s="2"/>
      <c r="E128" s="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ht="15.75" customHeight="1">
      <c r="A129" s="2"/>
      <c r="B129" s="2"/>
      <c r="C129" s="55"/>
      <c r="D129" s="2"/>
      <c r="E129" s="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ht="15.75" customHeight="1">
      <c r="A130" s="2"/>
      <c r="B130" s="2"/>
      <c r="C130" s="55"/>
      <c r="D130" s="2"/>
      <c r="E130" s="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ht="15.75" customHeight="1">
      <c r="A131" s="2"/>
      <c r="B131" s="2"/>
      <c r="C131" s="55"/>
      <c r="D131" s="2"/>
      <c r="E131" s="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ht="15.75" customHeight="1">
      <c r="A132" s="2"/>
      <c r="B132" s="2"/>
      <c r="C132" s="55"/>
      <c r="D132" s="2"/>
      <c r="E132" s="6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ht="15.75" customHeight="1">
      <c r="A133" s="2"/>
      <c r="B133" s="2"/>
      <c r="C133" s="55"/>
      <c r="D133" s="2"/>
      <c r="E133" s="6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ht="15.75" customHeight="1">
      <c r="A134" s="2"/>
      <c r="B134" s="2"/>
      <c r="C134" s="55"/>
      <c r="D134" s="2"/>
      <c r="E134" s="6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ht="15.75" customHeight="1">
      <c r="A135" s="2"/>
      <c r="B135" s="2"/>
      <c r="C135" s="55"/>
      <c r="D135" s="2"/>
      <c r="E135" s="6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ht="15.75" customHeight="1">
      <c r="A136" s="2"/>
      <c r="B136" s="2"/>
      <c r="C136" s="55"/>
      <c r="D136" s="2"/>
      <c r="E136" s="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ht="15.75" customHeight="1">
      <c r="A137" s="2"/>
      <c r="B137" s="2"/>
      <c r="C137" s="55"/>
      <c r="D137" s="2"/>
      <c r="E137" s="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ht="15.75" customHeight="1">
      <c r="A138" s="2"/>
      <c r="B138" s="2"/>
      <c r="C138" s="55"/>
      <c r="D138" s="2"/>
      <c r="E138" s="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ht="15.75" customHeight="1">
      <c r="A139" s="2"/>
      <c r="B139" s="2"/>
      <c r="C139" s="55"/>
      <c r="D139" s="2"/>
      <c r="E139" s="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ht="15.75" customHeight="1">
      <c r="A140" s="2"/>
      <c r="B140" s="2"/>
      <c r="C140" s="55"/>
      <c r="D140" s="2"/>
      <c r="E140" s="6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ht="15.75" customHeight="1">
      <c r="A141" s="2"/>
      <c r="B141" s="2"/>
      <c r="C141" s="55"/>
      <c r="D141" s="2"/>
      <c r="E141" s="6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ht="15.75" customHeight="1">
      <c r="A142" s="2"/>
      <c r="B142" s="2"/>
      <c r="C142" s="55"/>
      <c r="D142" s="2"/>
      <c r="E142" s="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ht="15.75" customHeight="1">
      <c r="A143" s="2"/>
      <c r="B143" s="2"/>
      <c r="C143" s="55"/>
      <c r="D143" s="2"/>
      <c r="E143" s="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ht="15.75" customHeight="1">
      <c r="A144" s="2"/>
      <c r="B144" s="2"/>
      <c r="C144" s="55"/>
      <c r="D144" s="2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ht="15.75" customHeight="1">
      <c r="A145" s="2"/>
      <c r="B145" s="2"/>
      <c r="C145" s="55"/>
      <c r="D145" s="2"/>
      <c r="E145" s="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ht="15.75" customHeight="1">
      <c r="A146" s="2"/>
      <c r="B146" s="2"/>
      <c r="C146" s="55"/>
      <c r="D146" s="2"/>
      <c r="E146" s="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ht="15.75" customHeight="1">
      <c r="A147" s="2"/>
      <c r="B147" s="2"/>
      <c r="C147" s="55"/>
      <c r="D147" s="2"/>
      <c r="E147" s="6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ht="15.75" customHeight="1">
      <c r="A148" s="2"/>
      <c r="B148" s="2"/>
      <c r="C148" s="55"/>
      <c r="D148" s="2"/>
      <c r="E148" s="6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ht="15.75" customHeight="1">
      <c r="A149" s="2"/>
      <c r="B149" s="2"/>
      <c r="C149" s="55"/>
      <c r="D149" s="2"/>
      <c r="E149" s="6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ht="15.75" customHeight="1">
      <c r="A150" s="2"/>
      <c r="B150" s="2"/>
      <c r="C150" s="55"/>
      <c r="D150" s="2"/>
      <c r="E150" s="6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ht="15.75" customHeight="1">
      <c r="A151" s="2"/>
      <c r="B151" s="2"/>
      <c r="C151" s="55"/>
      <c r="D151" s="2"/>
      <c r="E151" s="6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ht="15.75" customHeight="1">
      <c r="A152" s="2"/>
      <c r="B152" s="2"/>
      <c r="C152" s="55"/>
      <c r="D152" s="2"/>
      <c r="E152" s="6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ht="15.75" customHeight="1">
      <c r="A153" s="2"/>
      <c r="B153" s="2"/>
      <c r="C153" s="55"/>
      <c r="D153" s="2"/>
      <c r="E153" s="6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ht="15.75" customHeight="1">
      <c r="A154" s="2"/>
      <c r="B154" s="2"/>
      <c r="C154" s="55"/>
      <c r="D154" s="2"/>
      <c r="E154" s="6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ht="15.75" customHeight="1">
      <c r="A155" s="2"/>
      <c r="B155" s="2"/>
      <c r="C155" s="55"/>
      <c r="D155" s="2"/>
      <c r="E155" s="6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ht="15.75" customHeight="1">
      <c r="A156" s="2"/>
      <c r="B156" s="2"/>
      <c r="C156" s="55"/>
      <c r="D156" s="2"/>
      <c r="E156" s="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ht="15.75" customHeight="1">
      <c r="A157" s="2"/>
      <c r="B157" s="2"/>
      <c r="C157" s="55"/>
      <c r="D157" s="2"/>
      <c r="E157" s="6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ht="15.75" customHeight="1">
      <c r="A158" s="2"/>
      <c r="B158" s="2"/>
      <c r="C158" s="55"/>
      <c r="D158" s="2"/>
      <c r="E158" s="6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ht="15.75" customHeight="1">
      <c r="A159" s="2"/>
      <c r="B159" s="2"/>
      <c r="C159" s="55"/>
      <c r="D159" s="2"/>
      <c r="E159" s="6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ht="15.75" customHeight="1">
      <c r="A160" s="2"/>
      <c r="B160" s="2"/>
      <c r="C160" s="55"/>
      <c r="D160" s="2"/>
      <c r="E160" s="6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ht="15.75" customHeight="1">
      <c r="A161" s="2"/>
      <c r="B161" s="2"/>
      <c r="C161" s="55"/>
      <c r="D161" s="2"/>
      <c r="E161" s="6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ht="15.75" customHeight="1">
      <c r="A162" s="2"/>
      <c r="B162" s="2"/>
      <c r="C162" s="55"/>
      <c r="D162" s="2"/>
      <c r="E162" s="6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ht="15.75" customHeight="1">
      <c r="A163" s="2"/>
      <c r="B163" s="2"/>
      <c r="C163" s="55"/>
      <c r="D163" s="2"/>
      <c r="E163" s="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ht="15.75" customHeight="1">
      <c r="A164" s="2"/>
      <c r="B164" s="2"/>
      <c r="C164" s="55"/>
      <c r="D164" s="2"/>
      <c r="E164" s="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ht="15.75" customHeight="1">
      <c r="A165" s="2"/>
      <c r="B165" s="2"/>
      <c r="C165" s="55"/>
      <c r="D165" s="2"/>
      <c r="E165" s="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ht="15.75" customHeight="1">
      <c r="A166" s="2"/>
      <c r="B166" s="2"/>
      <c r="C166" s="55"/>
      <c r="D166" s="2"/>
      <c r="E166" s="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ht="15.75" customHeight="1">
      <c r="A167" s="2"/>
      <c r="B167" s="2"/>
      <c r="C167" s="55"/>
      <c r="D167" s="2"/>
      <c r="E167" s="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ht="15.75" customHeight="1">
      <c r="A168" s="2"/>
      <c r="B168" s="2"/>
      <c r="C168" s="55"/>
      <c r="D168" s="2"/>
      <c r="E168" s="6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ht="15.75" customHeight="1">
      <c r="A169" s="2"/>
      <c r="B169" s="2"/>
      <c r="C169" s="55"/>
      <c r="D169" s="2"/>
      <c r="E169" s="6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ht="15.75" customHeight="1">
      <c r="A170" s="2"/>
      <c r="B170" s="2"/>
      <c r="C170" s="55"/>
      <c r="D170" s="2"/>
      <c r="E170" s="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ht="15.75" customHeight="1">
      <c r="A171" s="2"/>
      <c r="B171" s="2"/>
      <c r="C171" s="55"/>
      <c r="D171" s="2"/>
      <c r="E171" s="6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ht="15.75" customHeight="1">
      <c r="A172" s="2"/>
      <c r="B172" s="2"/>
      <c r="C172" s="55"/>
      <c r="D172" s="2"/>
      <c r="E172" s="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ht="15.75" customHeight="1">
      <c r="A173" s="2"/>
      <c r="B173" s="2"/>
      <c r="C173" s="55"/>
      <c r="D173" s="2"/>
      <c r="E173" s="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ht="15.75" customHeight="1">
      <c r="A174" s="2"/>
      <c r="B174" s="2"/>
      <c r="C174" s="55"/>
      <c r="D174" s="2"/>
      <c r="E174" s="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ht="15.75" customHeight="1">
      <c r="A175" s="2"/>
      <c r="B175" s="2"/>
      <c r="C175" s="55"/>
      <c r="D175" s="2"/>
      <c r="E175" s="6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ht="15.75" customHeight="1">
      <c r="A176" s="2"/>
      <c r="B176" s="2"/>
      <c r="C176" s="55"/>
      <c r="D176" s="2"/>
      <c r="E176" s="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ht="15.75" customHeight="1">
      <c r="A177" s="2"/>
      <c r="B177" s="2"/>
      <c r="C177" s="55"/>
      <c r="D177" s="2"/>
      <c r="E177" s="6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ht="15.75" customHeight="1">
      <c r="A178" s="2"/>
      <c r="B178" s="2"/>
      <c r="C178" s="55"/>
      <c r="D178" s="2"/>
      <c r="E178" s="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ht="15.75" customHeight="1">
      <c r="A179" s="2"/>
      <c r="B179" s="2"/>
      <c r="C179" s="55"/>
      <c r="D179" s="2"/>
      <c r="E179" s="6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ht="15.75" customHeight="1">
      <c r="A180" s="2"/>
      <c r="B180" s="2"/>
      <c r="C180" s="55"/>
      <c r="D180" s="2"/>
      <c r="E180" s="6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ht="15.75" customHeight="1">
      <c r="A181" s="2"/>
      <c r="B181" s="2"/>
      <c r="C181" s="55"/>
      <c r="D181" s="2"/>
      <c r="E181" s="6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ht="15.75" customHeight="1">
      <c r="A182" s="2"/>
      <c r="B182" s="2"/>
      <c r="C182" s="55"/>
      <c r="D182" s="2"/>
      <c r="E182" s="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ht="15.75" customHeight="1">
      <c r="A183" s="2"/>
      <c r="B183" s="2"/>
      <c r="C183" s="55"/>
      <c r="D183" s="2"/>
      <c r="E183" s="6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ht="15.75" customHeight="1">
      <c r="A184" s="2"/>
      <c r="B184" s="2"/>
      <c r="C184" s="55"/>
      <c r="D184" s="2"/>
      <c r="E184" s="6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ht="15.75" customHeight="1">
      <c r="A185" s="2"/>
      <c r="B185" s="2"/>
      <c r="C185" s="55"/>
      <c r="D185" s="2"/>
      <c r="E185" s="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ht="15.75" customHeight="1">
      <c r="A186" s="2"/>
      <c r="B186" s="2"/>
      <c r="C186" s="55"/>
      <c r="D186" s="2"/>
      <c r="E186" s="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ht="15.75" customHeight="1">
      <c r="A187" s="2"/>
      <c r="B187" s="2"/>
      <c r="C187" s="55"/>
      <c r="D187" s="2"/>
      <c r="E187" s="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ht="15.75" customHeight="1">
      <c r="A188" s="2"/>
      <c r="B188" s="2"/>
      <c r="C188" s="55"/>
      <c r="D188" s="2"/>
      <c r="E188" s="6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ht="15.75" customHeight="1">
      <c r="A189" s="2"/>
      <c r="B189" s="2"/>
      <c r="C189" s="55"/>
      <c r="D189" s="2"/>
      <c r="E189" s="6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ht="15.75" customHeight="1">
      <c r="A190" s="2"/>
      <c r="B190" s="2"/>
      <c r="C190" s="55"/>
      <c r="D190" s="2"/>
      <c r="E190" s="6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ht="15.75" customHeight="1">
      <c r="A191" s="2"/>
      <c r="B191" s="2"/>
      <c r="C191" s="55"/>
      <c r="D191" s="2"/>
      <c r="E191" s="6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ht="15.75" customHeight="1">
      <c r="A192" s="2"/>
      <c r="B192" s="2"/>
      <c r="C192" s="55"/>
      <c r="D192" s="2"/>
      <c r="E192" s="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ht="15.75" customHeight="1">
      <c r="A193" s="2"/>
      <c r="B193" s="2"/>
      <c r="C193" s="55"/>
      <c r="D193" s="2"/>
      <c r="E193" s="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ht="15.75" customHeight="1">
      <c r="A194" s="2"/>
      <c r="B194" s="2"/>
      <c r="C194" s="55"/>
      <c r="D194" s="2"/>
      <c r="E194" s="6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ht="15.75" customHeight="1">
      <c r="A195" s="2"/>
      <c r="B195" s="2"/>
      <c r="C195" s="55"/>
      <c r="D195" s="2"/>
      <c r="E195" s="6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ht="15.75" customHeight="1">
      <c r="A196" s="2"/>
      <c r="B196" s="2"/>
      <c r="C196" s="55"/>
      <c r="D196" s="2"/>
      <c r="E196" s="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ht="15.75" customHeight="1">
      <c r="A197" s="2"/>
      <c r="B197" s="2"/>
      <c r="C197" s="55"/>
      <c r="D197" s="2"/>
      <c r="E197" s="6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ht="15.75" customHeight="1">
      <c r="A198" s="2"/>
      <c r="B198" s="2"/>
      <c r="C198" s="55"/>
      <c r="D198" s="2"/>
      <c r="E198" s="6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ht="15.75" customHeight="1">
      <c r="A199" s="2"/>
      <c r="B199" s="2"/>
      <c r="C199" s="55"/>
      <c r="D199" s="2"/>
      <c r="E199" s="6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ht="15.75" customHeight="1">
      <c r="A200" s="2"/>
      <c r="B200" s="2"/>
      <c r="C200" s="55"/>
      <c r="D200" s="2"/>
      <c r="E200" s="6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ht="15.75" customHeight="1">
      <c r="A201" s="2"/>
      <c r="B201" s="2"/>
      <c r="C201" s="55"/>
      <c r="D201" s="2"/>
      <c r="E201" s="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ht="15.75" customHeight="1">
      <c r="A202" s="2"/>
      <c r="B202" s="2"/>
      <c r="C202" s="55"/>
      <c r="D202" s="2"/>
      <c r="E202" s="6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ht="15.75" customHeight="1">
      <c r="A203" s="2"/>
      <c r="B203" s="2"/>
      <c r="C203" s="55"/>
      <c r="D203" s="2"/>
      <c r="E203" s="6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ht="15.75" customHeight="1">
      <c r="A204" s="2"/>
      <c r="B204" s="2"/>
      <c r="C204" s="55"/>
      <c r="D204" s="2"/>
      <c r="E204" s="6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ht="15.75" customHeight="1">
      <c r="A205" s="2"/>
      <c r="B205" s="2"/>
      <c r="C205" s="55"/>
      <c r="D205" s="2"/>
      <c r="E205" s="6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ht="15.75" customHeight="1">
      <c r="A206" s="2"/>
      <c r="B206" s="2"/>
      <c r="C206" s="55"/>
      <c r="D206" s="2"/>
      <c r="E206" s="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ht="15.75" customHeight="1">
      <c r="A207" s="2"/>
      <c r="B207" s="2"/>
      <c r="C207" s="55"/>
      <c r="D207" s="2"/>
      <c r="E207" s="6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ht="15.75" customHeight="1">
      <c r="A208" s="2"/>
      <c r="B208" s="2"/>
      <c r="C208" s="55"/>
      <c r="D208" s="2"/>
      <c r="E208" s="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ht="15.75" customHeight="1">
      <c r="A209" s="2"/>
      <c r="B209" s="2"/>
      <c r="C209" s="55"/>
      <c r="D209" s="2"/>
      <c r="E209" s="6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ht="15.75" customHeight="1">
      <c r="A210" s="2"/>
      <c r="B210" s="2"/>
      <c r="C210" s="55"/>
      <c r="D210" s="2"/>
      <c r="E210" s="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ht="15.75" customHeight="1">
      <c r="A211" s="2"/>
      <c r="B211" s="2"/>
      <c r="C211" s="55"/>
      <c r="D211" s="2"/>
      <c r="E211" s="6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ht="15.75" customHeight="1">
      <c r="A212" s="2"/>
      <c r="B212" s="2"/>
      <c r="C212" s="55"/>
      <c r="D212" s="2"/>
      <c r="E212" s="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ht="15.75" customHeight="1">
      <c r="A213" s="2"/>
      <c r="B213" s="2"/>
      <c r="C213" s="55"/>
      <c r="D213" s="2"/>
      <c r="E213" s="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ht="15.75" customHeight="1">
      <c r="A214" s="2"/>
      <c r="B214" s="2"/>
      <c r="C214" s="55"/>
      <c r="D214" s="2"/>
      <c r="E214" s="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ht="15.75" customHeight="1">
      <c r="A215" s="2"/>
      <c r="B215" s="2"/>
      <c r="C215" s="55"/>
      <c r="D215" s="2"/>
      <c r="E215" s="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ht="15.75" customHeight="1">
      <c r="A216" s="2"/>
      <c r="B216" s="2"/>
      <c r="C216" s="55"/>
      <c r="D216" s="2"/>
      <c r="E216" s="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ht="15.75" customHeight="1">
      <c r="A217" s="2"/>
      <c r="B217" s="2"/>
      <c r="C217" s="55"/>
      <c r="D217" s="2"/>
      <c r="E217" s="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ht="15.75" customHeight="1">
      <c r="A218" s="2"/>
      <c r="B218" s="2"/>
      <c r="C218" s="55"/>
      <c r="D218" s="2"/>
      <c r="E218" s="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ht="15.75" customHeight="1">
      <c r="A219" s="2"/>
      <c r="B219" s="2"/>
      <c r="C219" s="55"/>
      <c r="D219" s="2"/>
      <c r="E219" s="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ht="15.75" customHeight="1">
      <c r="A220" s="2"/>
      <c r="B220" s="2"/>
      <c r="C220" s="55"/>
      <c r="D220" s="2"/>
      <c r="E220" s="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ht="15.75" customHeight="1">
      <c r="A221" s="2"/>
      <c r="B221" s="2"/>
      <c r="C221" s="55"/>
      <c r="D221" s="2"/>
      <c r="E221" s="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ht="15.75" customHeight="1">
      <c r="A222" s="2"/>
      <c r="B222" s="2"/>
      <c r="C222" s="55"/>
      <c r="D222" s="2"/>
      <c r="E222" s="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ht="15.75" customHeight="1">
      <c r="A223" s="2"/>
      <c r="B223" s="2"/>
      <c r="C223" s="55"/>
      <c r="D223" s="2"/>
      <c r="E223" s="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ht="15.75" customHeight="1">
      <c r="A224" s="2"/>
      <c r="B224" s="2"/>
      <c r="C224" s="55"/>
      <c r="D224" s="2"/>
      <c r="E224" s="6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ht="15.75" customHeight="1">
      <c r="A225" s="2"/>
      <c r="B225" s="2"/>
      <c r="C225" s="55"/>
      <c r="D225" s="2"/>
      <c r="E225" s="6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ht="15.75" customHeight="1">
      <c r="A226" s="2"/>
      <c r="B226" s="2"/>
      <c r="C226" s="55"/>
      <c r="D226" s="2"/>
      <c r="E226" s="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ht="15.75" customHeight="1">
      <c r="A227" s="2"/>
      <c r="B227" s="2"/>
      <c r="C227" s="55"/>
      <c r="D227" s="2"/>
      <c r="E227" s="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ht="15.75" customHeight="1">
      <c r="A228" s="2"/>
      <c r="B228" s="2"/>
      <c r="C228" s="55"/>
      <c r="D228" s="2"/>
      <c r="E228" s="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ht="15.75" customHeight="1">
      <c r="A229" s="2"/>
      <c r="B229" s="2"/>
      <c r="C229" s="55"/>
      <c r="D229" s="2"/>
      <c r="E229" s="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ht="15.75" customHeight="1">
      <c r="A230" s="2"/>
      <c r="B230" s="2"/>
      <c r="C230" s="55"/>
      <c r="D230" s="2"/>
      <c r="E230" s="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ht="15.75" customHeight="1">
      <c r="A231" s="2"/>
      <c r="B231" s="2"/>
      <c r="C231" s="55"/>
      <c r="D231" s="2"/>
      <c r="E231" s="6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ht="15.75" customHeight="1">
      <c r="A232" s="2"/>
      <c r="B232" s="2"/>
      <c r="C232" s="55"/>
      <c r="D232" s="2"/>
      <c r="E232" s="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ht="15.75" customHeight="1">
      <c r="A233" s="2"/>
      <c r="B233" s="2"/>
      <c r="C233" s="55"/>
      <c r="D233" s="2"/>
      <c r="E233" s="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ht="15.75" customHeight="1">
      <c r="A234" s="2"/>
      <c r="B234" s="2"/>
      <c r="C234" s="55"/>
      <c r="D234" s="2"/>
      <c r="E234" s="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ht="15.75" customHeight="1">
      <c r="A235" s="2"/>
      <c r="B235" s="2"/>
      <c r="C235" s="55"/>
      <c r="D235" s="2"/>
      <c r="E235" s="6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ht="15.75" customHeight="1">
      <c r="A236" s="2"/>
      <c r="B236" s="2"/>
      <c r="C236" s="55"/>
      <c r="D236" s="2"/>
      <c r="E236" s="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ht="15.75" customHeight="1">
      <c r="A237" s="2"/>
      <c r="B237" s="2"/>
      <c r="C237" s="55"/>
      <c r="D237" s="2"/>
      <c r="E237" s="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ht="15.75" customHeight="1">
      <c r="A238" s="2"/>
      <c r="B238" s="2"/>
      <c r="C238" s="55"/>
      <c r="D238" s="2"/>
      <c r="E238" s="6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ht="15.75" customHeight="1">
      <c r="A239" s="2"/>
      <c r="B239" s="2"/>
      <c r="C239" s="55"/>
      <c r="D239" s="2"/>
      <c r="E239" s="6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ht="15.75" customHeight="1">
      <c r="A240" s="2"/>
      <c r="B240" s="2"/>
      <c r="C240" s="55"/>
      <c r="D240" s="2"/>
      <c r="E240" s="6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ht="15.75" customHeight="1">
      <c r="A241" s="2"/>
      <c r="B241" s="2"/>
      <c r="C241" s="55"/>
      <c r="D241" s="2"/>
      <c r="E241" s="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ht="15.75" customHeight="1">
      <c r="E242" s="75"/>
    </row>
    <row r="243" ht="15.75" customHeight="1">
      <c r="E243" s="75"/>
    </row>
    <row r="244" ht="15.75" customHeight="1">
      <c r="E244" s="75"/>
    </row>
    <row r="245" ht="15.75" customHeight="1">
      <c r="E245" s="75"/>
    </row>
    <row r="246" ht="15.75" customHeight="1">
      <c r="E246" s="75"/>
    </row>
    <row r="247" ht="15.75" customHeight="1">
      <c r="E247" s="75"/>
    </row>
    <row r="248" ht="15.75" customHeight="1">
      <c r="E248" s="75"/>
    </row>
    <row r="249" ht="15.75" customHeight="1">
      <c r="E249" s="75"/>
    </row>
    <row r="250" ht="15.75" customHeight="1">
      <c r="E250" s="75"/>
    </row>
    <row r="251" ht="15.75" customHeight="1">
      <c r="E251" s="75"/>
    </row>
    <row r="252" ht="15.75" customHeight="1">
      <c r="E252" s="75"/>
    </row>
    <row r="253" ht="15.75" customHeight="1">
      <c r="E253" s="75"/>
    </row>
    <row r="254" ht="15.75" customHeight="1">
      <c r="E254" s="75"/>
    </row>
    <row r="255" ht="15.75" customHeight="1">
      <c r="E255" s="75"/>
    </row>
    <row r="256" ht="15.75" customHeight="1">
      <c r="E256" s="75"/>
    </row>
    <row r="257" ht="15.75" customHeight="1">
      <c r="E257" s="75"/>
    </row>
    <row r="258" ht="15.75" customHeight="1">
      <c r="E258" s="75"/>
    </row>
    <row r="259" ht="15.75" customHeight="1">
      <c r="E259" s="75"/>
    </row>
    <row r="260" ht="15.75" customHeight="1">
      <c r="E260" s="75"/>
    </row>
    <row r="261" ht="15.75" customHeight="1">
      <c r="E261" s="75"/>
    </row>
    <row r="262" ht="15.75" customHeight="1">
      <c r="E262" s="75"/>
    </row>
    <row r="263" ht="15.75" customHeight="1">
      <c r="E263" s="75"/>
    </row>
    <row r="264" ht="15.75" customHeight="1">
      <c r="E264" s="75"/>
    </row>
    <row r="265" ht="15.75" customHeight="1">
      <c r="E265" s="75"/>
    </row>
    <row r="266" ht="15.75" customHeight="1">
      <c r="E266" s="75"/>
    </row>
    <row r="267" ht="15.75" customHeight="1">
      <c r="E267" s="75"/>
    </row>
    <row r="268" ht="15.75" customHeight="1">
      <c r="E268" s="75"/>
    </row>
    <row r="269" ht="15.75" customHeight="1">
      <c r="E269" s="75"/>
    </row>
    <row r="270" ht="15.75" customHeight="1">
      <c r="E270" s="75"/>
    </row>
    <row r="271" ht="15.75" customHeight="1">
      <c r="E271" s="75"/>
    </row>
    <row r="272" ht="15.75" customHeight="1">
      <c r="E272" s="75"/>
    </row>
    <row r="273" ht="15.75" customHeight="1">
      <c r="E273" s="75"/>
    </row>
    <row r="274" ht="15.75" customHeight="1">
      <c r="E274" s="75"/>
    </row>
    <row r="275" ht="15.75" customHeight="1">
      <c r="E275" s="75"/>
    </row>
    <row r="276" ht="15.75" customHeight="1">
      <c r="E276" s="75"/>
    </row>
    <row r="277" ht="15.75" customHeight="1">
      <c r="E277" s="75"/>
    </row>
    <row r="278" ht="15.75" customHeight="1">
      <c r="E278" s="75"/>
    </row>
    <row r="279" ht="15.75" customHeight="1">
      <c r="E279" s="75"/>
    </row>
    <row r="280" ht="15.75" customHeight="1">
      <c r="E280" s="75"/>
    </row>
    <row r="281" ht="15.75" customHeight="1">
      <c r="E281" s="75"/>
    </row>
    <row r="282" ht="15.75" customHeight="1">
      <c r="E282" s="75"/>
    </row>
    <row r="283" ht="15.75" customHeight="1">
      <c r="E283" s="75"/>
    </row>
    <row r="284" ht="15.75" customHeight="1">
      <c r="E284" s="75"/>
    </row>
    <row r="285" ht="15.75" customHeight="1">
      <c r="E285" s="75"/>
    </row>
    <row r="286" ht="15.75" customHeight="1">
      <c r="E286" s="75"/>
    </row>
    <row r="287" ht="15.75" customHeight="1">
      <c r="E287" s="75"/>
    </row>
    <row r="288" ht="15.75" customHeight="1">
      <c r="E288" s="75"/>
    </row>
    <row r="289" ht="15.75" customHeight="1">
      <c r="E289" s="75"/>
    </row>
    <row r="290" ht="15.75" customHeight="1">
      <c r="E290" s="75"/>
    </row>
    <row r="291" ht="15.75" customHeight="1">
      <c r="E291" s="75"/>
    </row>
    <row r="292" ht="15.75" customHeight="1">
      <c r="E292" s="75"/>
    </row>
    <row r="293" ht="15.75" customHeight="1">
      <c r="E293" s="75"/>
    </row>
    <row r="294" ht="15.75" customHeight="1">
      <c r="E294" s="75"/>
    </row>
    <row r="295" ht="15.75" customHeight="1">
      <c r="E295" s="75"/>
    </row>
    <row r="296" ht="15.75" customHeight="1">
      <c r="E296" s="75"/>
    </row>
    <row r="297" ht="15.75" customHeight="1">
      <c r="E297" s="75"/>
    </row>
    <row r="298" ht="15.75" customHeight="1">
      <c r="E298" s="75"/>
    </row>
    <row r="299" ht="15.75" customHeight="1">
      <c r="E299" s="75"/>
    </row>
    <row r="300" ht="15.75" customHeight="1">
      <c r="E300" s="75"/>
    </row>
    <row r="301" ht="15.75" customHeight="1">
      <c r="E301" s="75"/>
    </row>
    <row r="302" ht="15.75" customHeight="1">
      <c r="E302" s="75"/>
    </row>
    <row r="303" ht="15.75" customHeight="1">
      <c r="E303" s="75"/>
    </row>
    <row r="304" ht="15.75" customHeight="1">
      <c r="E304" s="75"/>
    </row>
    <row r="305" ht="15.75" customHeight="1">
      <c r="E305" s="75"/>
    </row>
    <row r="306" ht="15.75" customHeight="1">
      <c r="E306" s="75"/>
    </row>
    <row r="307" ht="15.75" customHeight="1">
      <c r="E307" s="75"/>
    </row>
    <row r="308" ht="15.75" customHeight="1">
      <c r="E308" s="75"/>
    </row>
    <row r="309" ht="15.75" customHeight="1">
      <c r="E309" s="75"/>
    </row>
    <row r="310" ht="15.75" customHeight="1">
      <c r="E310" s="75"/>
    </row>
    <row r="311" ht="15.75" customHeight="1">
      <c r="E311" s="75"/>
    </row>
    <row r="312" ht="15.75" customHeight="1">
      <c r="E312" s="75"/>
    </row>
    <row r="313" ht="15.75" customHeight="1">
      <c r="E313" s="75"/>
    </row>
    <row r="314" ht="15.75" customHeight="1">
      <c r="E314" s="75"/>
    </row>
    <row r="315" ht="15.75" customHeight="1">
      <c r="E315" s="75"/>
    </row>
    <row r="316" ht="15.75" customHeight="1">
      <c r="E316" s="75"/>
    </row>
    <row r="317" ht="15.75" customHeight="1">
      <c r="E317" s="75"/>
    </row>
    <row r="318" ht="15.75" customHeight="1">
      <c r="E318" s="75"/>
    </row>
    <row r="319" ht="15.75" customHeight="1">
      <c r="E319" s="75"/>
    </row>
    <row r="320" ht="15.75" customHeight="1">
      <c r="E320" s="75"/>
    </row>
    <row r="321" ht="15.75" customHeight="1">
      <c r="E321" s="75"/>
    </row>
    <row r="322" ht="15.75" customHeight="1">
      <c r="E322" s="75"/>
    </row>
    <row r="323" ht="15.75" customHeight="1">
      <c r="E323" s="75"/>
    </row>
    <row r="324" ht="15.75" customHeight="1">
      <c r="E324" s="75"/>
    </row>
    <row r="325" ht="15.75" customHeight="1">
      <c r="E325" s="75"/>
    </row>
    <row r="326" ht="15.75" customHeight="1">
      <c r="E326" s="75"/>
    </row>
    <row r="327" ht="15.75" customHeight="1">
      <c r="E327" s="75"/>
    </row>
    <row r="328" ht="15.75" customHeight="1">
      <c r="E328" s="75"/>
    </row>
    <row r="329" ht="15.75" customHeight="1">
      <c r="E329" s="75"/>
    </row>
    <row r="330" ht="15.75" customHeight="1">
      <c r="E330" s="75"/>
    </row>
    <row r="331" ht="15.75" customHeight="1">
      <c r="E331" s="75"/>
    </row>
    <row r="332" ht="15.75" customHeight="1">
      <c r="E332" s="75"/>
    </row>
    <row r="333" ht="15.75" customHeight="1">
      <c r="E333" s="75"/>
    </row>
    <row r="334" ht="15.75" customHeight="1">
      <c r="E334" s="75"/>
    </row>
    <row r="335" ht="15.75" customHeight="1">
      <c r="E335" s="75"/>
    </row>
    <row r="336" ht="15.75" customHeight="1">
      <c r="E336" s="75"/>
    </row>
    <row r="337" ht="15.75" customHeight="1">
      <c r="E337" s="75"/>
    </row>
    <row r="338" ht="15.75" customHeight="1">
      <c r="E338" s="75"/>
    </row>
    <row r="339" ht="15.75" customHeight="1">
      <c r="E339" s="75"/>
    </row>
    <row r="340" ht="15.75" customHeight="1">
      <c r="E340" s="75"/>
    </row>
    <row r="341" ht="15.75" customHeight="1">
      <c r="E341" s="75"/>
    </row>
    <row r="342" ht="15.75" customHeight="1">
      <c r="E342" s="75"/>
    </row>
    <row r="343" ht="15.75" customHeight="1">
      <c r="E343" s="75"/>
    </row>
    <row r="344" ht="15.75" customHeight="1">
      <c r="E344" s="75"/>
    </row>
    <row r="345" ht="15.75" customHeight="1">
      <c r="E345" s="75"/>
    </row>
    <row r="346" ht="15.75" customHeight="1">
      <c r="E346" s="75"/>
    </row>
    <row r="347" ht="15.75" customHeight="1">
      <c r="E347" s="75"/>
    </row>
    <row r="348" ht="15.75" customHeight="1">
      <c r="E348" s="75"/>
    </row>
    <row r="349" ht="15.75" customHeight="1">
      <c r="E349" s="75"/>
    </row>
    <row r="350" ht="15.75" customHeight="1">
      <c r="E350" s="75"/>
    </row>
    <row r="351" ht="15.75" customHeight="1">
      <c r="E351" s="75"/>
    </row>
    <row r="352" ht="15.75" customHeight="1">
      <c r="E352" s="75"/>
    </row>
    <row r="353" ht="15.75" customHeight="1">
      <c r="E353" s="75"/>
    </row>
    <row r="354" ht="15.75" customHeight="1">
      <c r="E354" s="75"/>
    </row>
    <row r="355" ht="15.75" customHeight="1">
      <c r="E355" s="75"/>
    </row>
    <row r="356" ht="15.75" customHeight="1">
      <c r="E356" s="75"/>
    </row>
    <row r="357" ht="15.75" customHeight="1">
      <c r="E357" s="75"/>
    </row>
    <row r="358" ht="15.75" customHeight="1">
      <c r="E358" s="75"/>
    </row>
    <row r="359" ht="15.75" customHeight="1">
      <c r="E359" s="75"/>
    </row>
    <row r="360" ht="15.75" customHeight="1">
      <c r="E360" s="75"/>
    </row>
    <row r="361" ht="15.75" customHeight="1">
      <c r="E361" s="75"/>
    </row>
    <row r="362" ht="15.75" customHeight="1">
      <c r="E362" s="75"/>
    </row>
    <row r="363" ht="15.75" customHeight="1">
      <c r="E363" s="75"/>
    </row>
    <row r="364" ht="15.75" customHeight="1">
      <c r="E364" s="75"/>
    </row>
    <row r="365" ht="15.75" customHeight="1">
      <c r="E365" s="75"/>
    </row>
    <row r="366" ht="15.75" customHeight="1">
      <c r="E366" s="75"/>
    </row>
    <row r="367" ht="15.75" customHeight="1">
      <c r="E367" s="75"/>
    </row>
    <row r="368" ht="15.75" customHeight="1">
      <c r="E368" s="75"/>
    </row>
    <row r="369" ht="15.75" customHeight="1">
      <c r="E369" s="75"/>
    </row>
    <row r="370" ht="15.75" customHeight="1">
      <c r="E370" s="75"/>
    </row>
    <row r="371" ht="15.75" customHeight="1">
      <c r="E371" s="75"/>
    </row>
    <row r="372" ht="15.75" customHeight="1">
      <c r="E372" s="75"/>
    </row>
    <row r="373" ht="15.75" customHeight="1">
      <c r="E373" s="75"/>
    </row>
    <row r="374" ht="15.75" customHeight="1">
      <c r="E374" s="75"/>
    </row>
    <row r="375" ht="15.75" customHeight="1">
      <c r="E375" s="75"/>
    </row>
    <row r="376" ht="15.75" customHeight="1">
      <c r="E376" s="75"/>
    </row>
    <row r="377" ht="15.75" customHeight="1">
      <c r="E377" s="75"/>
    </row>
    <row r="378" ht="15.75" customHeight="1">
      <c r="E378" s="75"/>
    </row>
    <row r="379" ht="15.75" customHeight="1">
      <c r="E379" s="75"/>
    </row>
    <row r="380" ht="15.75" customHeight="1">
      <c r="E380" s="75"/>
    </row>
    <row r="381" ht="15.75" customHeight="1">
      <c r="E381" s="75"/>
    </row>
    <row r="382" ht="15.75" customHeight="1">
      <c r="E382" s="75"/>
    </row>
    <row r="383" ht="15.75" customHeight="1">
      <c r="E383" s="75"/>
    </row>
    <row r="384" ht="15.75" customHeight="1">
      <c r="E384" s="75"/>
    </row>
    <row r="385" ht="15.75" customHeight="1">
      <c r="E385" s="75"/>
    </row>
    <row r="386" ht="15.75" customHeight="1">
      <c r="E386" s="75"/>
    </row>
    <row r="387" ht="15.75" customHeight="1">
      <c r="E387" s="75"/>
    </row>
    <row r="388" ht="15.75" customHeight="1">
      <c r="E388" s="75"/>
    </row>
    <row r="389" ht="15.75" customHeight="1">
      <c r="E389" s="75"/>
    </row>
    <row r="390" ht="15.75" customHeight="1">
      <c r="E390" s="75"/>
    </row>
    <row r="391" ht="15.75" customHeight="1">
      <c r="E391" s="75"/>
    </row>
    <row r="392" ht="15.75" customHeight="1">
      <c r="E392" s="75"/>
    </row>
    <row r="393" ht="15.75" customHeight="1">
      <c r="E393" s="75"/>
    </row>
    <row r="394" ht="15.75" customHeight="1">
      <c r="E394" s="75"/>
    </row>
    <row r="395" ht="15.75" customHeight="1">
      <c r="E395" s="75"/>
    </row>
    <row r="396" ht="15.75" customHeight="1">
      <c r="E396" s="75"/>
    </row>
    <row r="397" ht="15.75" customHeight="1">
      <c r="E397" s="75"/>
    </row>
    <row r="398" ht="15.75" customHeight="1">
      <c r="E398" s="75"/>
    </row>
    <row r="399" ht="15.75" customHeight="1">
      <c r="E399" s="75"/>
    </row>
    <row r="400" ht="15.75" customHeight="1">
      <c r="E400" s="75"/>
    </row>
    <row r="401" ht="15.75" customHeight="1">
      <c r="E401" s="75"/>
    </row>
    <row r="402" ht="15.75" customHeight="1">
      <c r="E402" s="75"/>
    </row>
    <row r="403" ht="15.75" customHeight="1">
      <c r="E403" s="75"/>
    </row>
    <row r="404" ht="15.75" customHeight="1">
      <c r="E404" s="75"/>
    </row>
    <row r="405" ht="15.75" customHeight="1">
      <c r="E405" s="75"/>
    </row>
    <row r="406" ht="15.75" customHeight="1">
      <c r="E406" s="75"/>
    </row>
    <row r="407" ht="15.75" customHeight="1">
      <c r="E407" s="75"/>
    </row>
    <row r="408" ht="15.75" customHeight="1">
      <c r="E408" s="75"/>
    </row>
    <row r="409" ht="15.75" customHeight="1">
      <c r="E409" s="75"/>
    </row>
    <row r="410" ht="15.75" customHeight="1">
      <c r="E410" s="75"/>
    </row>
    <row r="411" ht="15.75" customHeight="1">
      <c r="E411" s="75"/>
    </row>
    <row r="412" ht="15.75" customHeight="1">
      <c r="E412" s="75"/>
    </row>
    <row r="413" ht="15.75" customHeight="1">
      <c r="E413" s="75"/>
    </row>
    <row r="414" ht="15.75" customHeight="1">
      <c r="E414" s="75"/>
    </row>
    <row r="415" ht="15.75" customHeight="1">
      <c r="E415" s="75"/>
    </row>
    <row r="416" ht="15.75" customHeight="1">
      <c r="E416" s="75"/>
    </row>
    <row r="417" ht="15.75" customHeight="1">
      <c r="E417" s="75"/>
    </row>
    <row r="418" ht="15.75" customHeight="1">
      <c r="E418" s="75"/>
    </row>
    <row r="419" ht="15.75" customHeight="1">
      <c r="E419" s="75"/>
    </row>
    <row r="420" ht="15.75" customHeight="1">
      <c r="E420" s="75"/>
    </row>
    <row r="421" ht="15.75" customHeight="1">
      <c r="E421" s="75"/>
    </row>
    <row r="422" ht="15.75" customHeight="1">
      <c r="E422" s="75"/>
    </row>
    <row r="423" ht="15.75" customHeight="1">
      <c r="E423" s="75"/>
    </row>
    <row r="424" ht="15.75" customHeight="1">
      <c r="E424" s="75"/>
    </row>
    <row r="425" ht="15.75" customHeight="1">
      <c r="E425" s="75"/>
    </row>
    <row r="426" ht="15.75" customHeight="1">
      <c r="E426" s="75"/>
    </row>
    <row r="427" ht="15.75" customHeight="1">
      <c r="E427" s="75"/>
    </row>
    <row r="428" ht="15.75" customHeight="1">
      <c r="E428" s="75"/>
    </row>
    <row r="429" ht="15.75" customHeight="1">
      <c r="E429" s="75"/>
    </row>
    <row r="430" ht="15.75" customHeight="1">
      <c r="E430" s="75"/>
    </row>
    <row r="431" ht="15.75" customHeight="1">
      <c r="E431" s="75"/>
    </row>
    <row r="432" ht="15.75" customHeight="1">
      <c r="E432" s="75"/>
    </row>
    <row r="433" ht="15.75" customHeight="1">
      <c r="E433" s="75"/>
    </row>
    <row r="434" ht="15.75" customHeight="1">
      <c r="E434" s="75"/>
    </row>
    <row r="435" ht="15.75" customHeight="1">
      <c r="E435" s="75"/>
    </row>
    <row r="436" ht="15.75" customHeight="1">
      <c r="E436" s="75"/>
    </row>
    <row r="437" ht="15.75" customHeight="1">
      <c r="E437" s="75"/>
    </row>
    <row r="438" ht="15.75" customHeight="1">
      <c r="E438" s="75"/>
    </row>
    <row r="439" ht="15.75" customHeight="1">
      <c r="E439" s="75"/>
    </row>
    <row r="440" ht="15.75" customHeight="1">
      <c r="E440" s="75"/>
    </row>
    <row r="441" ht="15.75" customHeight="1">
      <c r="E441" s="75"/>
    </row>
    <row r="442" ht="15.75" customHeight="1">
      <c r="E442" s="75"/>
    </row>
    <row r="443" ht="15.75" customHeight="1">
      <c r="E443" s="75"/>
    </row>
    <row r="444" ht="15.75" customHeight="1">
      <c r="E444" s="75"/>
    </row>
    <row r="445" ht="15.75" customHeight="1">
      <c r="E445" s="75"/>
    </row>
    <row r="446" ht="15.75" customHeight="1">
      <c r="E446" s="75"/>
    </row>
    <row r="447" ht="15.75" customHeight="1">
      <c r="E447" s="75"/>
    </row>
    <row r="448" ht="15.75" customHeight="1">
      <c r="E448" s="75"/>
    </row>
    <row r="449" ht="15.75" customHeight="1">
      <c r="E449" s="75"/>
    </row>
    <row r="450" ht="15.75" customHeight="1">
      <c r="E450" s="75"/>
    </row>
    <row r="451" ht="15.75" customHeight="1">
      <c r="E451" s="75"/>
    </row>
    <row r="452" ht="15.75" customHeight="1">
      <c r="E452" s="75"/>
    </row>
    <row r="453" ht="15.75" customHeight="1">
      <c r="E453" s="75"/>
    </row>
    <row r="454" ht="15.75" customHeight="1">
      <c r="E454" s="75"/>
    </row>
    <row r="455" ht="15.75" customHeight="1">
      <c r="E455" s="75"/>
    </row>
    <row r="456" ht="15.75" customHeight="1">
      <c r="E456" s="75"/>
    </row>
    <row r="457" ht="15.75" customHeight="1">
      <c r="E457" s="75"/>
    </row>
    <row r="458" ht="15.75" customHeight="1">
      <c r="E458" s="75"/>
    </row>
    <row r="459" ht="15.75" customHeight="1">
      <c r="E459" s="75"/>
    </row>
    <row r="460" ht="15.75" customHeight="1">
      <c r="E460" s="75"/>
    </row>
    <row r="461" ht="15.75" customHeight="1">
      <c r="E461" s="75"/>
    </row>
    <row r="462" ht="15.75" customHeight="1">
      <c r="E462" s="75"/>
    </row>
    <row r="463" ht="15.75" customHeight="1">
      <c r="E463" s="75"/>
    </row>
    <row r="464" ht="15.75" customHeight="1">
      <c r="E464" s="75"/>
    </row>
    <row r="465" ht="15.75" customHeight="1">
      <c r="E465" s="75"/>
    </row>
    <row r="466" ht="15.75" customHeight="1">
      <c r="E466" s="75"/>
    </row>
    <row r="467" ht="15.75" customHeight="1">
      <c r="E467" s="75"/>
    </row>
    <row r="468" ht="15.75" customHeight="1">
      <c r="E468" s="75"/>
    </row>
    <row r="469" ht="15.75" customHeight="1">
      <c r="E469" s="75"/>
    </row>
    <row r="470" ht="15.75" customHeight="1">
      <c r="E470" s="75"/>
    </row>
    <row r="471" ht="15.75" customHeight="1">
      <c r="E471" s="75"/>
    </row>
    <row r="472" ht="15.75" customHeight="1">
      <c r="E472" s="75"/>
    </row>
    <row r="473" ht="15.75" customHeight="1">
      <c r="E473" s="75"/>
    </row>
    <row r="474" ht="15.75" customHeight="1">
      <c r="E474" s="75"/>
    </row>
    <row r="475" ht="15.75" customHeight="1">
      <c r="E475" s="75"/>
    </row>
    <row r="476" ht="15.75" customHeight="1">
      <c r="E476" s="75"/>
    </row>
    <row r="477" ht="15.75" customHeight="1">
      <c r="E477" s="75"/>
    </row>
    <row r="478" ht="15.75" customHeight="1">
      <c r="E478" s="75"/>
    </row>
    <row r="479" ht="15.75" customHeight="1">
      <c r="E479" s="75"/>
    </row>
    <row r="480" ht="15.75" customHeight="1">
      <c r="E480" s="75"/>
    </row>
    <row r="481" ht="15.75" customHeight="1">
      <c r="E481" s="75"/>
    </row>
    <row r="482" ht="15.75" customHeight="1">
      <c r="E482" s="75"/>
    </row>
    <row r="483" ht="15.75" customHeight="1">
      <c r="E483" s="75"/>
    </row>
    <row r="484" ht="15.75" customHeight="1">
      <c r="E484" s="75"/>
    </row>
    <row r="485" ht="15.75" customHeight="1">
      <c r="E485" s="75"/>
    </row>
    <row r="486" ht="15.75" customHeight="1">
      <c r="E486" s="75"/>
    </row>
    <row r="487" ht="15.75" customHeight="1">
      <c r="E487" s="75"/>
    </row>
    <row r="488" ht="15.75" customHeight="1">
      <c r="E488" s="75"/>
    </row>
    <row r="489" ht="15.75" customHeight="1">
      <c r="E489" s="75"/>
    </row>
    <row r="490" ht="15.75" customHeight="1">
      <c r="E490" s="75"/>
    </row>
    <row r="491" ht="15.75" customHeight="1">
      <c r="E491" s="75"/>
    </row>
    <row r="492" ht="15.75" customHeight="1">
      <c r="E492" s="75"/>
    </row>
    <row r="493" ht="15.75" customHeight="1">
      <c r="E493" s="75"/>
    </row>
    <row r="494" ht="15.75" customHeight="1">
      <c r="E494" s="75"/>
    </row>
    <row r="495" ht="15.75" customHeight="1">
      <c r="E495" s="75"/>
    </row>
    <row r="496" ht="15.75" customHeight="1">
      <c r="E496" s="75"/>
    </row>
    <row r="497" ht="15.75" customHeight="1">
      <c r="E497" s="75"/>
    </row>
    <row r="498" ht="15.75" customHeight="1">
      <c r="E498" s="75"/>
    </row>
    <row r="499" ht="15.75" customHeight="1">
      <c r="E499" s="75"/>
    </row>
    <row r="500" ht="15.75" customHeight="1">
      <c r="E500" s="75"/>
    </row>
    <row r="501" ht="15.75" customHeight="1">
      <c r="E501" s="75"/>
    </row>
    <row r="502" ht="15.75" customHeight="1">
      <c r="E502" s="75"/>
    </row>
    <row r="503" ht="15.75" customHeight="1">
      <c r="E503" s="75"/>
    </row>
    <row r="504" ht="15.75" customHeight="1">
      <c r="E504" s="75"/>
    </row>
    <row r="505" ht="15.75" customHeight="1">
      <c r="E505" s="75"/>
    </row>
    <row r="506" ht="15.75" customHeight="1">
      <c r="E506" s="75"/>
    </row>
    <row r="507" ht="15.75" customHeight="1">
      <c r="E507" s="75"/>
    </row>
    <row r="508" ht="15.75" customHeight="1">
      <c r="E508" s="75"/>
    </row>
    <row r="509" ht="15.75" customHeight="1">
      <c r="E509" s="75"/>
    </row>
    <row r="510" ht="15.75" customHeight="1">
      <c r="E510" s="75"/>
    </row>
    <row r="511" ht="15.75" customHeight="1">
      <c r="E511" s="75"/>
    </row>
    <row r="512" ht="15.75" customHeight="1">
      <c r="E512" s="75"/>
    </row>
    <row r="513" ht="15.75" customHeight="1">
      <c r="E513" s="75"/>
    </row>
    <row r="514" ht="15.75" customHeight="1">
      <c r="E514" s="75"/>
    </row>
    <row r="515" ht="15.75" customHeight="1">
      <c r="E515" s="75"/>
    </row>
    <row r="516" ht="15.75" customHeight="1">
      <c r="E516" s="75"/>
    </row>
    <row r="517" ht="15.75" customHeight="1">
      <c r="E517" s="75"/>
    </row>
    <row r="518" ht="15.75" customHeight="1">
      <c r="E518" s="75"/>
    </row>
    <row r="519" ht="15.75" customHeight="1">
      <c r="E519" s="75"/>
    </row>
    <row r="520" ht="15.75" customHeight="1">
      <c r="E520" s="75"/>
    </row>
    <row r="521" ht="15.75" customHeight="1">
      <c r="E521" s="75"/>
    </row>
    <row r="522" ht="15.75" customHeight="1">
      <c r="E522" s="75"/>
    </row>
    <row r="523" ht="15.75" customHeight="1">
      <c r="E523" s="75"/>
    </row>
    <row r="524" ht="15.75" customHeight="1">
      <c r="E524" s="75"/>
    </row>
    <row r="525" ht="15.75" customHeight="1">
      <c r="E525" s="75"/>
    </row>
    <row r="526" ht="15.75" customHeight="1">
      <c r="E526" s="75"/>
    </row>
    <row r="527" ht="15.75" customHeight="1">
      <c r="E527" s="75"/>
    </row>
    <row r="528" ht="15.75" customHeight="1">
      <c r="E528" s="75"/>
    </row>
    <row r="529" ht="15.75" customHeight="1">
      <c r="E529" s="75"/>
    </row>
    <row r="530" ht="15.75" customHeight="1">
      <c r="E530" s="75"/>
    </row>
    <row r="531" ht="15.75" customHeight="1">
      <c r="E531" s="75"/>
    </row>
    <row r="532" ht="15.75" customHeight="1">
      <c r="E532" s="75"/>
    </row>
    <row r="533" ht="15.75" customHeight="1">
      <c r="E533" s="75"/>
    </row>
    <row r="534" ht="15.75" customHeight="1">
      <c r="E534" s="75"/>
    </row>
    <row r="535" ht="15.75" customHeight="1">
      <c r="E535" s="75"/>
    </row>
    <row r="536" ht="15.75" customHeight="1">
      <c r="E536" s="75"/>
    </row>
    <row r="537" ht="15.75" customHeight="1">
      <c r="E537" s="75"/>
    </row>
    <row r="538" ht="15.75" customHeight="1">
      <c r="E538" s="75"/>
    </row>
    <row r="539" ht="15.75" customHeight="1">
      <c r="E539" s="75"/>
    </row>
    <row r="540" ht="15.75" customHeight="1">
      <c r="E540" s="75"/>
    </row>
    <row r="541" ht="15.75" customHeight="1">
      <c r="E541" s="75"/>
    </row>
    <row r="542" ht="15.75" customHeight="1">
      <c r="E542" s="75"/>
    </row>
    <row r="543" ht="15.75" customHeight="1">
      <c r="E543" s="75"/>
    </row>
    <row r="544" ht="15.75" customHeight="1">
      <c r="E544" s="75"/>
    </row>
    <row r="545" ht="15.75" customHeight="1">
      <c r="E545" s="75"/>
    </row>
    <row r="546" ht="15.75" customHeight="1">
      <c r="E546" s="75"/>
    </row>
    <row r="547" ht="15.75" customHeight="1">
      <c r="E547" s="75"/>
    </row>
    <row r="548" ht="15.75" customHeight="1">
      <c r="E548" s="75"/>
    </row>
    <row r="549" ht="15.75" customHeight="1">
      <c r="E549" s="75"/>
    </row>
    <row r="550" ht="15.75" customHeight="1">
      <c r="E550" s="75"/>
    </row>
    <row r="551" ht="15.75" customHeight="1">
      <c r="E551" s="75"/>
    </row>
    <row r="552" ht="15.75" customHeight="1">
      <c r="E552" s="75"/>
    </row>
    <row r="553" ht="15.75" customHeight="1">
      <c r="E553" s="75"/>
    </row>
    <row r="554" ht="15.75" customHeight="1">
      <c r="E554" s="75"/>
    </row>
    <row r="555" ht="15.75" customHeight="1">
      <c r="E555" s="75"/>
    </row>
    <row r="556" ht="15.75" customHeight="1">
      <c r="E556" s="75"/>
    </row>
    <row r="557" ht="15.75" customHeight="1">
      <c r="E557" s="75"/>
    </row>
    <row r="558" ht="15.75" customHeight="1">
      <c r="E558" s="75"/>
    </row>
    <row r="559" ht="15.75" customHeight="1">
      <c r="E559" s="75"/>
    </row>
    <row r="560" ht="15.75" customHeight="1">
      <c r="E560" s="75"/>
    </row>
    <row r="561" ht="15.75" customHeight="1">
      <c r="E561" s="75"/>
    </row>
    <row r="562" ht="15.75" customHeight="1">
      <c r="E562" s="75"/>
    </row>
    <row r="563" ht="15.75" customHeight="1">
      <c r="E563" s="75"/>
    </row>
    <row r="564" ht="15.75" customHeight="1">
      <c r="E564" s="75"/>
    </row>
    <row r="565" ht="15.75" customHeight="1">
      <c r="E565" s="75"/>
    </row>
    <row r="566" ht="15.75" customHeight="1">
      <c r="E566" s="75"/>
    </row>
    <row r="567" ht="15.75" customHeight="1">
      <c r="E567" s="75"/>
    </row>
    <row r="568" ht="15.75" customHeight="1">
      <c r="E568" s="75"/>
    </row>
    <row r="569" ht="15.75" customHeight="1">
      <c r="E569" s="75"/>
    </row>
    <row r="570" ht="15.75" customHeight="1">
      <c r="E570" s="75"/>
    </row>
    <row r="571" ht="15.75" customHeight="1">
      <c r="E571" s="75"/>
    </row>
    <row r="572" ht="15.75" customHeight="1">
      <c r="E572" s="75"/>
    </row>
    <row r="573" ht="15.75" customHeight="1">
      <c r="E573" s="75"/>
    </row>
    <row r="574" ht="15.75" customHeight="1">
      <c r="E574" s="75"/>
    </row>
    <row r="575" ht="15.75" customHeight="1">
      <c r="E575" s="75"/>
    </row>
    <row r="576" ht="15.75" customHeight="1">
      <c r="E576" s="75"/>
    </row>
    <row r="577" ht="15.75" customHeight="1">
      <c r="E577" s="75"/>
    </row>
    <row r="578" ht="15.75" customHeight="1">
      <c r="E578" s="75"/>
    </row>
    <row r="579" ht="15.75" customHeight="1">
      <c r="E579" s="75"/>
    </row>
    <row r="580" ht="15.75" customHeight="1">
      <c r="E580" s="75"/>
    </row>
    <row r="581" ht="15.75" customHeight="1">
      <c r="E581" s="75"/>
    </row>
    <row r="582" ht="15.75" customHeight="1">
      <c r="E582" s="75"/>
    </row>
    <row r="583" ht="15.75" customHeight="1">
      <c r="E583" s="75"/>
    </row>
    <row r="584" ht="15.75" customHeight="1">
      <c r="E584" s="75"/>
    </row>
    <row r="585" ht="15.75" customHeight="1">
      <c r="E585" s="75"/>
    </row>
    <row r="586" ht="15.75" customHeight="1">
      <c r="E586" s="75"/>
    </row>
    <row r="587" ht="15.75" customHeight="1">
      <c r="E587" s="75"/>
    </row>
    <row r="588" ht="15.75" customHeight="1">
      <c r="E588" s="75"/>
    </row>
    <row r="589" ht="15.75" customHeight="1">
      <c r="E589" s="75"/>
    </row>
    <row r="590" ht="15.75" customHeight="1">
      <c r="E590" s="75"/>
    </row>
    <row r="591" ht="15.75" customHeight="1">
      <c r="E591" s="75"/>
    </row>
    <row r="592" ht="15.75" customHeight="1">
      <c r="E592" s="75"/>
    </row>
    <row r="593" ht="15.75" customHeight="1">
      <c r="E593" s="75"/>
    </row>
    <row r="594" ht="15.75" customHeight="1">
      <c r="E594" s="75"/>
    </row>
    <row r="595" ht="15.75" customHeight="1">
      <c r="E595" s="75"/>
    </row>
    <row r="596" ht="15.75" customHeight="1">
      <c r="E596" s="75"/>
    </row>
    <row r="597" ht="15.75" customHeight="1">
      <c r="E597" s="75"/>
    </row>
    <row r="598" ht="15.75" customHeight="1">
      <c r="E598" s="75"/>
    </row>
    <row r="599" ht="15.75" customHeight="1">
      <c r="E599" s="75"/>
    </row>
    <row r="600" ht="15.75" customHeight="1">
      <c r="E600" s="75"/>
    </row>
    <row r="601" ht="15.75" customHeight="1">
      <c r="E601" s="75"/>
    </row>
    <row r="602" ht="15.75" customHeight="1">
      <c r="E602" s="75"/>
    </row>
    <row r="603" ht="15.75" customHeight="1">
      <c r="E603" s="75"/>
    </row>
    <row r="604" ht="15.75" customHeight="1">
      <c r="E604" s="75"/>
    </row>
    <row r="605" ht="15.75" customHeight="1">
      <c r="E605" s="75"/>
    </row>
    <row r="606" ht="15.75" customHeight="1">
      <c r="E606" s="75"/>
    </row>
    <row r="607" ht="15.75" customHeight="1">
      <c r="E607" s="75"/>
    </row>
    <row r="608" ht="15.75" customHeight="1">
      <c r="E608" s="75"/>
    </row>
    <row r="609" ht="15.75" customHeight="1">
      <c r="E609" s="75"/>
    </row>
    <row r="610" ht="15.75" customHeight="1">
      <c r="E610" s="75"/>
    </row>
    <row r="611" ht="15.75" customHeight="1">
      <c r="E611" s="75"/>
    </row>
    <row r="612" ht="15.75" customHeight="1">
      <c r="E612" s="75"/>
    </row>
    <row r="613" ht="15.75" customHeight="1">
      <c r="E613" s="75"/>
    </row>
    <row r="614" ht="15.75" customHeight="1">
      <c r="E614" s="75"/>
    </row>
    <row r="615" ht="15.75" customHeight="1">
      <c r="E615" s="75"/>
    </row>
    <row r="616" ht="15.75" customHeight="1">
      <c r="E616" s="75"/>
    </row>
    <row r="617" ht="15.75" customHeight="1">
      <c r="E617" s="75"/>
    </row>
    <row r="618" ht="15.75" customHeight="1">
      <c r="E618" s="75"/>
    </row>
    <row r="619" ht="15.75" customHeight="1">
      <c r="E619" s="75"/>
    </row>
    <row r="620" ht="15.75" customHeight="1">
      <c r="E620" s="75"/>
    </row>
    <row r="621" ht="15.75" customHeight="1">
      <c r="E621" s="75"/>
    </row>
    <row r="622" ht="15.75" customHeight="1">
      <c r="E622" s="75"/>
    </row>
    <row r="623" ht="15.75" customHeight="1">
      <c r="E623" s="75"/>
    </row>
    <row r="624" ht="15.75" customHeight="1">
      <c r="E624" s="75"/>
    </row>
    <row r="625" ht="15.75" customHeight="1">
      <c r="E625" s="75"/>
    </row>
    <row r="626" ht="15.75" customHeight="1">
      <c r="E626" s="75"/>
    </row>
    <row r="627" ht="15.75" customHeight="1">
      <c r="E627" s="75"/>
    </row>
    <row r="628" ht="15.75" customHeight="1">
      <c r="E628" s="75"/>
    </row>
    <row r="629" ht="15.75" customHeight="1">
      <c r="E629" s="75"/>
    </row>
    <row r="630" ht="15.75" customHeight="1">
      <c r="E630" s="75"/>
    </row>
    <row r="631" ht="15.75" customHeight="1">
      <c r="E631" s="75"/>
    </row>
    <row r="632" ht="15.75" customHeight="1">
      <c r="E632" s="75"/>
    </row>
    <row r="633" ht="15.75" customHeight="1">
      <c r="E633" s="75"/>
    </row>
    <row r="634" ht="15.75" customHeight="1">
      <c r="E634" s="75"/>
    </row>
    <row r="635" ht="15.75" customHeight="1">
      <c r="E635" s="75"/>
    </row>
    <row r="636" ht="15.75" customHeight="1">
      <c r="E636" s="75"/>
    </row>
    <row r="637" ht="15.75" customHeight="1">
      <c r="E637" s="75"/>
    </row>
    <row r="638" ht="15.75" customHeight="1">
      <c r="E638" s="75"/>
    </row>
    <row r="639" ht="15.75" customHeight="1">
      <c r="E639" s="75"/>
    </row>
    <row r="640" ht="15.75" customHeight="1">
      <c r="E640" s="75"/>
    </row>
    <row r="641" ht="15.75" customHeight="1">
      <c r="E641" s="75"/>
    </row>
    <row r="642" ht="15.75" customHeight="1">
      <c r="E642" s="75"/>
    </row>
    <row r="643" ht="15.75" customHeight="1">
      <c r="E643" s="75"/>
    </row>
    <row r="644" ht="15.75" customHeight="1">
      <c r="E644" s="75"/>
    </row>
    <row r="645" ht="15.75" customHeight="1">
      <c r="E645" s="75"/>
    </row>
    <row r="646" ht="15.75" customHeight="1">
      <c r="E646" s="75"/>
    </row>
    <row r="647" ht="15.75" customHeight="1">
      <c r="E647" s="75"/>
    </row>
    <row r="648" ht="15.75" customHeight="1">
      <c r="E648" s="75"/>
    </row>
    <row r="649" ht="15.75" customHeight="1">
      <c r="E649" s="75"/>
    </row>
    <row r="650" ht="15.75" customHeight="1">
      <c r="E650" s="75"/>
    </row>
    <row r="651" ht="15.75" customHeight="1">
      <c r="E651" s="75"/>
    </row>
    <row r="652" ht="15.75" customHeight="1">
      <c r="E652" s="75"/>
    </row>
    <row r="653" ht="15.75" customHeight="1">
      <c r="E653" s="75"/>
    </row>
    <row r="654" ht="15.75" customHeight="1">
      <c r="E654" s="75"/>
    </row>
    <row r="655" ht="15.75" customHeight="1">
      <c r="E655" s="75"/>
    </row>
    <row r="656" ht="15.75" customHeight="1">
      <c r="E656" s="75"/>
    </row>
    <row r="657" ht="15.75" customHeight="1">
      <c r="E657" s="75"/>
    </row>
    <row r="658" ht="15.75" customHeight="1">
      <c r="E658" s="75"/>
    </row>
    <row r="659" ht="15.75" customHeight="1">
      <c r="E659" s="75"/>
    </row>
    <row r="660" ht="15.75" customHeight="1">
      <c r="E660" s="75"/>
    </row>
    <row r="661" ht="15.75" customHeight="1">
      <c r="E661" s="75"/>
    </row>
    <row r="662" ht="15.75" customHeight="1">
      <c r="E662" s="75"/>
    </row>
    <row r="663" ht="15.75" customHeight="1">
      <c r="E663" s="75"/>
    </row>
    <row r="664" ht="15.75" customHeight="1">
      <c r="E664" s="75"/>
    </row>
    <row r="665" ht="15.75" customHeight="1">
      <c r="E665" s="75"/>
    </row>
    <row r="666" ht="15.75" customHeight="1">
      <c r="E666" s="75"/>
    </row>
    <row r="667" ht="15.75" customHeight="1">
      <c r="E667" s="75"/>
    </row>
    <row r="668" ht="15.75" customHeight="1">
      <c r="E668" s="75"/>
    </row>
    <row r="669" ht="15.75" customHeight="1">
      <c r="E669" s="75"/>
    </row>
    <row r="670" ht="15.75" customHeight="1">
      <c r="E670" s="75"/>
    </row>
    <row r="671" ht="15.75" customHeight="1">
      <c r="E671" s="75"/>
    </row>
    <row r="672" ht="15.75" customHeight="1">
      <c r="E672" s="75"/>
    </row>
    <row r="673" ht="15.75" customHeight="1">
      <c r="E673" s="75"/>
    </row>
    <row r="674" ht="15.75" customHeight="1">
      <c r="E674" s="75"/>
    </row>
    <row r="675" ht="15.75" customHeight="1">
      <c r="E675" s="75"/>
    </row>
    <row r="676" ht="15.75" customHeight="1">
      <c r="E676" s="75"/>
    </row>
    <row r="677" ht="15.75" customHeight="1">
      <c r="E677" s="75"/>
    </row>
    <row r="678" ht="15.75" customHeight="1">
      <c r="E678" s="75"/>
    </row>
    <row r="679" ht="15.75" customHeight="1">
      <c r="E679" s="75"/>
    </row>
    <row r="680" ht="15.75" customHeight="1">
      <c r="E680" s="75"/>
    </row>
    <row r="681" ht="15.75" customHeight="1">
      <c r="E681" s="75"/>
    </row>
    <row r="682" ht="15.75" customHeight="1">
      <c r="E682" s="75"/>
    </row>
    <row r="683" ht="15.75" customHeight="1">
      <c r="E683" s="75"/>
    </row>
    <row r="684" ht="15.75" customHeight="1">
      <c r="E684" s="75"/>
    </row>
    <row r="685" ht="15.75" customHeight="1">
      <c r="E685" s="75"/>
    </row>
    <row r="686" ht="15.75" customHeight="1">
      <c r="E686" s="75"/>
    </row>
    <row r="687" ht="15.75" customHeight="1">
      <c r="E687" s="75"/>
    </row>
    <row r="688" ht="15.75" customHeight="1">
      <c r="E688" s="75"/>
    </row>
    <row r="689" ht="15.75" customHeight="1">
      <c r="E689" s="75"/>
    </row>
    <row r="690" ht="15.75" customHeight="1">
      <c r="E690" s="75"/>
    </row>
    <row r="691" ht="15.75" customHeight="1">
      <c r="E691" s="75"/>
    </row>
    <row r="692" ht="15.75" customHeight="1">
      <c r="E692" s="75"/>
    </row>
    <row r="693" ht="15.75" customHeight="1">
      <c r="E693" s="75"/>
    </row>
    <row r="694" ht="15.75" customHeight="1">
      <c r="E694" s="75"/>
    </row>
    <row r="695" ht="15.75" customHeight="1">
      <c r="E695" s="75"/>
    </row>
    <row r="696" ht="15.75" customHeight="1">
      <c r="E696" s="75"/>
    </row>
    <row r="697" ht="15.75" customHeight="1">
      <c r="E697" s="75"/>
    </row>
    <row r="698" ht="15.75" customHeight="1">
      <c r="E698" s="75"/>
    </row>
    <row r="699" ht="15.75" customHeight="1">
      <c r="E699" s="75"/>
    </row>
    <row r="700" ht="15.75" customHeight="1">
      <c r="E700" s="75"/>
    </row>
    <row r="701" ht="15.75" customHeight="1">
      <c r="E701" s="75"/>
    </row>
    <row r="702" ht="15.75" customHeight="1">
      <c r="E702" s="75"/>
    </row>
    <row r="703" ht="15.75" customHeight="1">
      <c r="E703" s="75"/>
    </row>
    <row r="704" ht="15.75" customHeight="1">
      <c r="E704" s="75"/>
    </row>
    <row r="705" ht="15.75" customHeight="1">
      <c r="E705" s="75"/>
    </row>
    <row r="706" ht="15.75" customHeight="1">
      <c r="E706" s="75"/>
    </row>
    <row r="707" ht="15.75" customHeight="1">
      <c r="E707" s="75"/>
    </row>
    <row r="708" ht="15.75" customHeight="1">
      <c r="E708" s="75"/>
    </row>
    <row r="709" ht="15.75" customHeight="1">
      <c r="E709" s="75"/>
    </row>
    <row r="710" ht="15.75" customHeight="1">
      <c r="E710" s="75"/>
    </row>
    <row r="711" ht="15.75" customHeight="1">
      <c r="E711" s="75"/>
    </row>
    <row r="712" ht="15.75" customHeight="1">
      <c r="E712" s="75"/>
    </row>
    <row r="713" ht="15.75" customHeight="1">
      <c r="E713" s="75"/>
    </row>
    <row r="714" ht="15.75" customHeight="1">
      <c r="E714" s="75"/>
    </row>
    <row r="715" ht="15.75" customHeight="1">
      <c r="E715" s="75"/>
    </row>
    <row r="716" ht="15.75" customHeight="1">
      <c r="E716" s="75"/>
    </row>
    <row r="717" ht="15.75" customHeight="1">
      <c r="E717" s="75"/>
    </row>
    <row r="718" ht="15.75" customHeight="1">
      <c r="E718" s="75"/>
    </row>
    <row r="719" ht="15.75" customHeight="1">
      <c r="E719" s="75"/>
    </row>
    <row r="720" ht="15.75" customHeight="1">
      <c r="E720" s="75"/>
    </row>
    <row r="721" ht="15.75" customHeight="1">
      <c r="E721" s="75"/>
    </row>
    <row r="722" ht="15.75" customHeight="1">
      <c r="E722" s="75"/>
    </row>
    <row r="723" ht="15.75" customHeight="1">
      <c r="E723" s="75"/>
    </row>
    <row r="724" ht="15.75" customHeight="1">
      <c r="E724" s="75"/>
    </row>
    <row r="725" ht="15.75" customHeight="1">
      <c r="E725" s="75"/>
    </row>
    <row r="726" ht="15.75" customHeight="1">
      <c r="E726" s="75"/>
    </row>
    <row r="727" ht="15.75" customHeight="1">
      <c r="E727" s="75"/>
    </row>
    <row r="728" ht="15.75" customHeight="1">
      <c r="E728" s="75"/>
    </row>
    <row r="729" ht="15.75" customHeight="1">
      <c r="E729" s="75"/>
    </row>
    <row r="730" ht="15.75" customHeight="1">
      <c r="E730" s="75"/>
    </row>
    <row r="731" ht="15.75" customHeight="1">
      <c r="E731" s="75"/>
    </row>
    <row r="732" ht="15.75" customHeight="1">
      <c r="E732" s="75"/>
    </row>
    <row r="733" ht="15.75" customHeight="1">
      <c r="E733" s="75"/>
    </row>
    <row r="734" ht="15.75" customHeight="1">
      <c r="E734" s="75"/>
    </row>
    <row r="735" ht="15.75" customHeight="1">
      <c r="E735" s="75"/>
    </row>
    <row r="736" ht="15.75" customHeight="1">
      <c r="E736" s="75"/>
    </row>
    <row r="737" ht="15.75" customHeight="1">
      <c r="E737" s="75"/>
    </row>
    <row r="738" ht="15.75" customHeight="1">
      <c r="E738" s="75"/>
    </row>
    <row r="739" ht="15.75" customHeight="1">
      <c r="E739" s="75"/>
    </row>
    <row r="740" ht="15.75" customHeight="1">
      <c r="E740" s="75"/>
    </row>
    <row r="741" ht="15.75" customHeight="1">
      <c r="E741" s="75"/>
    </row>
    <row r="742" ht="15.75" customHeight="1">
      <c r="E742" s="75"/>
    </row>
    <row r="743" ht="15.75" customHeight="1">
      <c r="E743" s="75"/>
    </row>
    <row r="744" ht="15.75" customHeight="1">
      <c r="E744" s="75"/>
    </row>
    <row r="745" ht="15.75" customHeight="1">
      <c r="E745" s="75"/>
    </row>
    <row r="746" ht="15.75" customHeight="1">
      <c r="E746" s="75"/>
    </row>
    <row r="747" ht="15.75" customHeight="1">
      <c r="E747" s="75"/>
    </row>
    <row r="748" ht="15.75" customHeight="1">
      <c r="E748" s="75"/>
    </row>
    <row r="749" ht="15.75" customHeight="1">
      <c r="E749" s="75"/>
    </row>
    <row r="750" ht="15.75" customHeight="1">
      <c r="E750" s="75"/>
    </row>
    <row r="751" ht="15.75" customHeight="1">
      <c r="E751" s="75"/>
    </row>
    <row r="752" ht="15.75" customHeight="1">
      <c r="E752" s="75"/>
    </row>
    <row r="753" ht="15.75" customHeight="1">
      <c r="E753" s="75"/>
    </row>
    <row r="754" ht="15.75" customHeight="1">
      <c r="E754" s="75"/>
    </row>
    <row r="755" ht="15.75" customHeight="1">
      <c r="E755" s="75"/>
    </row>
    <row r="756" ht="15.75" customHeight="1">
      <c r="E756" s="75"/>
    </row>
    <row r="757" ht="15.75" customHeight="1">
      <c r="E757" s="75"/>
    </row>
    <row r="758" ht="15.75" customHeight="1">
      <c r="E758" s="75"/>
    </row>
    <row r="759" ht="15.75" customHeight="1">
      <c r="E759" s="75"/>
    </row>
    <row r="760" ht="15.75" customHeight="1">
      <c r="E760" s="75"/>
    </row>
    <row r="761" ht="15.75" customHeight="1">
      <c r="E761" s="75"/>
    </row>
    <row r="762" ht="15.75" customHeight="1">
      <c r="E762" s="75"/>
    </row>
    <row r="763" ht="15.75" customHeight="1">
      <c r="E763" s="75"/>
    </row>
    <row r="764" ht="15.75" customHeight="1">
      <c r="E764" s="75"/>
    </row>
    <row r="765" ht="15.75" customHeight="1">
      <c r="E765" s="75"/>
    </row>
    <row r="766" ht="15.75" customHeight="1">
      <c r="E766" s="75"/>
    </row>
    <row r="767" ht="15.75" customHeight="1">
      <c r="E767" s="75"/>
    </row>
    <row r="768" ht="15.75" customHeight="1">
      <c r="E768" s="75"/>
    </row>
    <row r="769" ht="15.75" customHeight="1">
      <c r="E769" s="75"/>
    </row>
    <row r="770" ht="15.75" customHeight="1">
      <c r="E770" s="75"/>
    </row>
    <row r="771" ht="15.75" customHeight="1">
      <c r="E771" s="75"/>
    </row>
    <row r="772" ht="15.75" customHeight="1">
      <c r="E772" s="75"/>
    </row>
    <row r="773" ht="15.75" customHeight="1">
      <c r="E773" s="75"/>
    </row>
    <row r="774" ht="15.75" customHeight="1">
      <c r="E774" s="75"/>
    </row>
    <row r="775" ht="15.75" customHeight="1">
      <c r="E775" s="75"/>
    </row>
    <row r="776" ht="15.75" customHeight="1">
      <c r="E776" s="75"/>
    </row>
    <row r="777" ht="15.75" customHeight="1">
      <c r="E777" s="75"/>
    </row>
    <row r="778" ht="15.75" customHeight="1">
      <c r="E778" s="75"/>
    </row>
    <row r="779" ht="15.75" customHeight="1">
      <c r="E779" s="75"/>
    </row>
    <row r="780" ht="15.75" customHeight="1">
      <c r="E780" s="75"/>
    </row>
    <row r="781" ht="15.75" customHeight="1">
      <c r="E781" s="75"/>
    </row>
    <row r="782" ht="15.75" customHeight="1">
      <c r="E782" s="75"/>
    </row>
    <row r="783" ht="15.75" customHeight="1">
      <c r="E783" s="75"/>
    </row>
    <row r="784" ht="15.75" customHeight="1">
      <c r="E784" s="75"/>
    </row>
    <row r="785" ht="15.75" customHeight="1">
      <c r="E785" s="75"/>
    </row>
    <row r="786" ht="15.75" customHeight="1">
      <c r="E786" s="75"/>
    </row>
    <row r="787" ht="15.75" customHeight="1">
      <c r="E787" s="75"/>
    </row>
    <row r="788" ht="15.75" customHeight="1">
      <c r="E788" s="75"/>
    </row>
    <row r="789" ht="15.75" customHeight="1">
      <c r="E789" s="75"/>
    </row>
    <row r="790" ht="15.75" customHeight="1">
      <c r="E790" s="75"/>
    </row>
    <row r="791" ht="15.75" customHeight="1">
      <c r="E791" s="75"/>
    </row>
    <row r="792" ht="15.75" customHeight="1">
      <c r="E792" s="75"/>
    </row>
    <row r="793" ht="15.75" customHeight="1">
      <c r="E793" s="75"/>
    </row>
    <row r="794" ht="15.75" customHeight="1">
      <c r="E794" s="75"/>
    </row>
    <row r="795" ht="15.75" customHeight="1">
      <c r="E795" s="75"/>
    </row>
    <row r="796" ht="15.75" customHeight="1">
      <c r="E796" s="75"/>
    </row>
    <row r="797" ht="15.75" customHeight="1">
      <c r="E797" s="75"/>
    </row>
    <row r="798" ht="15.75" customHeight="1">
      <c r="E798" s="75"/>
    </row>
    <row r="799" ht="15.75" customHeight="1">
      <c r="E799" s="75"/>
    </row>
    <row r="800" ht="15.75" customHeight="1">
      <c r="E800" s="75"/>
    </row>
    <row r="801" ht="15.75" customHeight="1">
      <c r="E801" s="75"/>
    </row>
    <row r="802" ht="15.75" customHeight="1">
      <c r="E802" s="75"/>
    </row>
    <row r="803" ht="15.75" customHeight="1">
      <c r="E803" s="75"/>
    </row>
    <row r="804" ht="15.75" customHeight="1">
      <c r="E804" s="75"/>
    </row>
    <row r="805" ht="15.75" customHeight="1">
      <c r="E805" s="75"/>
    </row>
    <row r="806" ht="15.75" customHeight="1">
      <c r="E806" s="75"/>
    </row>
    <row r="807" ht="15.75" customHeight="1">
      <c r="E807" s="75"/>
    </row>
    <row r="808" ht="15.75" customHeight="1">
      <c r="E808" s="75"/>
    </row>
    <row r="809" ht="15.75" customHeight="1">
      <c r="E809" s="75"/>
    </row>
    <row r="810" ht="15.75" customHeight="1">
      <c r="E810" s="75"/>
    </row>
    <row r="811" ht="15.75" customHeight="1">
      <c r="E811" s="75"/>
    </row>
    <row r="812" ht="15.75" customHeight="1">
      <c r="E812" s="75"/>
    </row>
    <row r="813" ht="15.75" customHeight="1">
      <c r="E813" s="75"/>
    </row>
    <row r="814" ht="15.75" customHeight="1">
      <c r="E814" s="75"/>
    </row>
    <row r="815" ht="15.75" customHeight="1">
      <c r="E815" s="75"/>
    </row>
    <row r="816" ht="15.75" customHeight="1">
      <c r="E816" s="75"/>
    </row>
    <row r="817" ht="15.75" customHeight="1">
      <c r="E817" s="75"/>
    </row>
    <row r="818" ht="15.75" customHeight="1">
      <c r="E818" s="75"/>
    </row>
    <row r="819" ht="15.75" customHeight="1">
      <c r="E819" s="75"/>
    </row>
    <row r="820" ht="15.75" customHeight="1">
      <c r="E820" s="75"/>
    </row>
    <row r="821" ht="15.75" customHeight="1">
      <c r="E821" s="75"/>
    </row>
    <row r="822" ht="15.75" customHeight="1">
      <c r="E822" s="75"/>
    </row>
    <row r="823" ht="15.75" customHeight="1">
      <c r="E823" s="75"/>
    </row>
    <row r="824" ht="15.75" customHeight="1">
      <c r="E824" s="75"/>
    </row>
    <row r="825" ht="15.75" customHeight="1">
      <c r="E825" s="75"/>
    </row>
    <row r="826" ht="15.75" customHeight="1">
      <c r="E826" s="75"/>
    </row>
    <row r="827" ht="15.75" customHeight="1">
      <c r="E827" s="75"/>
    </row>
    <row r="828" ht="15.75" customHeight="1">
      <c r="E828" s="75"/>
    </row>
    <row r="829" ht="15.75" customHeight="1">
      <c r="E829" s="75"/>
    </row>
    <row r="830" ht="15.75" customHeight="1">
      <c r="E830" s="75"/>
    </row>
    <row r="831" ht="15.75" customHeight="1">
      <c r="E831" s="75"/>
    </row>
    <row r="832" ht="15.75" customHeight="1">
      <c r="E832" s="75"/>
    </row>
    <row r="833" ht="15.75" customHeight="1">
      <c r="E833" s="75"/>
    </row>
    <row r="834" ht="15.75" customHeight="1">
      <c r="E834" s="75"/>
    </row>
    <row r="835" ht="15.75" customHeight="1">
      <c r="E835" s="75"/>
    </row>
    <row r="836" ht="15.75" customHeight="1">
      <c r="E836" s="75"/>
    </row>
    <row r="837" ht="15.75" customHeight="1">
      <c r="E837" s="75"/>
    </row>
    <row r="838" ht="15.75" customHeight="1">
      <c r="E838" s="75"/>
    </row>
    <row r="839" ht="15.75" customHeight="1">
      <c r="E839" s="75"/>
    </row>
    <row r="840" ht="15.75" customHeight="1">
      <c r="E840" s="75"/>
    </row>
    <row r="841" ht="15.75" customHeight="1">
      <c r="E841" s="75"/>
    </row>
    <row r="842" ht="15.75" customHeight="1">
      <c r="E842" s="75"/>
    </row>
    <row r="843" ht="15.75" customHeight="1">
      <c r="E843" s="75"/>
    </row>
    <row r="844" ht="15.75" customHeight="1">
      <c r="E844" s="75"/>
    </row>
    <row r="845" ht="15.75" customHeight="1">
      <c r="E845" s="75"/>
    </row>
    <row r="846" ht="15.75" customHeight="1">
      <c r="E846" s="75"/>
    </row>
    <row r="847" ht="15.75" customHeight="1">
      <c r="E847" s="75"/>
    </row>
    <row r="848" ht="15.75" customHeight="1">
      <c r="E848" s="75"/>
    </row>
    <row r="849" ht="15.75" customHeight="1">
      <c r="E849" s="75"/>
    </row>
    <row r="850" ht="15.75" customHeight="1">
      <c r="E850" s="75"/>
    </row>
    <row r="851" ht="15.75" customHeight="1">
      <c r="E851" s="75"/>
    </row>
    <row r="852" ht="15.75" customHeight="1">
      <c r="E852" s="75"/>
    </row>
    <row r="853" ht="15.75" customHeight="1">
      <c r="E853" s="75"/>
    </row>
    <row r="854" ht="15.75" customHeight="1">
      <c r="E854" s="75"/>
    </row>
    <row r="855" ht="15.75" customHeight="1">
      <c r="E855" s="75"/>
    </row>
    <row r="856" ht="15.75" customHeight="1">
      <c r="E856" s="75"/>
    </row>
    <row r="857" ht="15.75" customHeight="1">
      <c r="E857" s="75"/>
    </row>
    <row r="858" ht="15.75" customHeight="1">
      <c r="E858" s="75"/>
    </row>
    <row r="859" ht="15.75" customHeight="1">
      <c r="E859" s="75"/>
    </row>
    <row r="860" ht="15.75" customHeight="1">
      <c r="E860" s="75"/>
    </row>
    <row r="861" ht="15.75" customHeight="1">
      <c r="E861" s="75"/>
    </row>
    <row r="862" ht="15.75" customHeight="1">
      <c r="E862" s="75"/>
    </row>
    <row r="863" ht="15.75" customHeight="1">
      <c r="E863" s="75"/>
    </row>
    <row r="864" ht="15.75" customHeight="1">
      <c r="E864" s="75"/>
    </row>
    <row r="865" ht="15.75" customHeight="1">
      <c r="E865" s="75"/>
    </row>
    <row r="866" ht="15.75" customHeight="1">
      <c r="E866" s="75"/>
    </row>
    <row r="867" ht="15.75" customHeight="1">
      <c r="E867" s="75"/>
    </row>
    <row r="868" ht="15.75" customHeight="1">
      <c r="E868" s="75"/>
    </row>
    <row r="869" ht="15.75" customHeight="1">
      <c r="E869" s="75"/>
    </row>
    <row r="870" ht="15.75" customHeight="1">
      <c r="E870" s="75"/>
    </row>
    <row r="871" ht="15.75" customHeight="1">
      <c r="E871" s="75"/>
    </row>
    <row r="872" ht="15.75" customHeight="1">
      <c r="E872" s="75"/>
    </row>
    <row r="873" ht="15.75" customHeight="1">
      <c r="E873" s="75"/>
    </row>
    <row r="874" ht="15.75" customHeight="1">
      <c r="E874" s="75"/>
    </row>
    <row r="875" ht="15.75" customHeight="1">
      <c r="E875" s="75"/>
    </row>
    <row r="876" ht="15.75" customHeight="1">
      <c r="E876" s="75"/>
    </row>
    <row r="877" ht="15.75" customHeight="1">
      <c r="E877" s="75"/>
    </row>
    <row r="878" ht="15.75" customHeight="1">
      <c r="E878" s="75"/>
    </row>
    <row r="879" ht="15.75" customHeight="1">
      <c r="E879" s="75"/>
    </row>
    <row r="880" ht="15.75" customHeight="1">
      <c r="E880" s="75"/>
    </row>
    <row r="881" ht="15.75" customHeight="1">
      <c r="E881" s="75"/>
    </row>
    <row r="882" ht="15.75" customHeight="1">
      <c r="E882" s="75"/>
    </row>
    <row r="883" ht="15.75" customHeight="1">
      <c r="E883" s="75"/>
    </row>
    <row r="884" ht="15.75" customHeight="1">
      <c r="E884" s="75"/>
    </row>
    <row r="885" ht="15.75" customHeight="1">
      <c r="E885" s="75"/>
    </row>
    <row r="886" ht="15.75" customHeight="1">
      <c r="E886" s="75"/>
    </row>
    <row r="887" ht="15.75" customHeight="1">
      <c r="E887" s="75"/>
    </row>
    <row r="888" ht="15.75" customHeight="1">
      <c r="E888" s="75"/>
    </row>
    <row r="889" ht="15.75" customHeight="1">
      <c r="E889" s="75"/>
    </row>
    <row r="890" ht="15.75" customHeight="1">
      <c r="E890" s="75"/>
    </row>
    <row r="891" ht="15.75" customHeight="1">
      <c r="E891" s="75"/>
    </row>
    <row r="892" ht="15.75" customHeight="1">
      <c r="E892" s="75"/>
    </row>
    <row r="893" ht="15.75" customHeight="1">
      <c r="E893" s="75"/>
    </row>
    <row r="894" ht="15.75" customHeight="1">
      <c r="E894" s="75"/>
    </row>
    <row r="895" ht="15.75" customHeight="1">
      <c r="E895" s="75"/>
    </row>
    <row r="896" ht="15.75" customHeight="1">
      <c r="E896" s="75"/>
    </row>
    <row r="897" ht="15.75" customHeight="1">
      <c r="E897" s="75"/>
    </row>
    <row r="898" ht="15.75" customHeight="1">
      <c r="E898" s="75"/>
    </row>
    <row r="899" ht="15.75" customHeight="1">
      <c r="E899" s="75"/>
    </row>
    <row r="900" ht="15.75" customHeight="1">
      <c r="E900" s="75"/>
    </row>
    <row r="901" ht="15.75" customHeight="1">
      <c r="E901" s="75"/>
    </row>
    <row r="902" ht="15.75" customHeight="1">
      <c r="E902" s="75"/>
    </row>
    <row r="903" ht="15.75" customHeight="1">
      <c r="E903" s="75"/>
    </row>
    <row r="904" ht="15.75" customHeight="1">
      <c r="E904" s="75"/>
    </row>
    <row r="905" ht="15.75" customHeight="1">
      <c r="E905" s="75"/>
    </row>
    <row r="906" ht="15.75" customHeight="1">
      <c r="E906" s="75"/>
    </row>
    <row r="907" ht="15.75" customHeight="1">
      <c r="E907" s="75"/>
    </row>
    <row r="908" ht="15.75" customHeight="1">
      <c r="E908" s="75"/>
    </row>
    <row r="909" ht="15.75" customHeight="1">
      <c r="E909" s="75"/>
    </row>
    <row r="910" ht="15.75" customHeight="1">
      <c r="E910" s="75"/>
    </row>
    <row r="911" ht="15.75" customHeight="1">
      <c r="E911" s="75"/>
    </row>
    <row r="912" ht="15.75" customHeight="1">
      <c r="E912" s="75"/>
    </row>
    <row r="913" ht="15.75" customHeight="1">
      <c r="E913" s="75"/>
    </row>
    <row r="914" ht="15.75" customHeight="1">
      <c r="E914" s="75"/>
    </row>
    <row r="915" ht="15.75" customHeight="1">
      <c r="E915" s="75"/>
    </row>
    <row r="916" ht="15.75" customHeight="1">
      <c r="E916" s="75"/>
    </row>
    <row r="917" ht="15.75" customHeight="1">
      <c r="E917" s="75"/>
    </row>
    <row r="918" ht="15.75" customHeight="1">
      <c r="E918" s="75"/>
    </row>
    <row r="919" ht="15.75" customHeight="1">
      <c r="E919" s="75"/>
    </row>
    <row r="920" ht="15.75" customHeight="1">
      <c r="E920" s="75"/>
    </row>
    <row r="921" ht="15.75" customHeight="1">
      <c r="E921" s="75"/>
    </row>
    <row r="922" ht="15.75" customHeight="1">
      <c r="E922" s="75"/>
    </row>
    <row r="923" ht="15.75" customHeight="1">
      <c r="E923" s="75"/>
    </row>
    <row r="924" ht="15.75" customHeight="1">
      <c r="E924" s="75"/>
    </row>
    <row r="925" ht="15.75" customHeight="1">
      <c r="E925" s="75"/>
    </row>
    <row r="926" ht="15.75" customHeight="1">
      <c r="E926" s="75"/>
    </row>
    <row r="927" ht="15.75" customHeight="1">
      <c r="E927" s="75"/>
    </row>
    <row r="928" ht="15.75" customHeight="1">
      <c r="E928" s="75"/>
    </row>
    <row r="929" ht="15.75" customHeight="1">
      <c r="E929" s="75"/>
    </row>
    <row r="930" ht="15.75" customHeight="1">
      <c r="E930" s="75"/>
    </row>
    <row r="931" ht="15.75" customHeight="1">
      <c r="E931" s="75"/>
    </row>
    <row r="932" ht="15.75" customHeight="1">
      <c r="E932" s="75"/>
    </row>
    <row r="933" ht="15.75" customHeight="1">
      <c r="E933" s="75"/>
    </row>
    <row r="934" ht="15.75" customHeight="1">
      <c r="E934" s="75"/>
    </row>
    <row r="935" ht="15.75" customHeight="1">
      <c r="E935" s="75"/>
    </row>
    <row r="936" ht="15.75" customHeight="1">
      <c r="E936" s="75"/>
    </row>
    <row r="937" ht="15.75" customHeight="1">
      <c r="E937" s="75"/>
    </row>
    <row r="938" ht="15.75" customHeight="1">
      <c r="E938" s="75"/>
    </row>
    <row r="939" ht="15.75" customHeight="1">
      <c r="E939" s="75"/>
    </row>
    <row r="940" ht="15.75" customHeight="1">
      <c r="E940" s="75"/>
    </row>
    <row r="941" ht="15.75" customHeight="1">
      <c r="E941" s="75"/>
    </row>
    <row r="942" ht="15.75" customHeight="1">
      <c r="E942" s="75"/>
    </row>
    <row r="943" ht="15.75" customHeight="1">
      <c r="E943" s="75"/>
    </row>
    <row r="944" ht="15.75" customHeight="1">
      <c r="E944" s="75"/>
    </row>
    <row r="945" ht="15.75" customHeight="1">
      <c r="E945" s="75"/>
    </row>
    <row r="946" ht="15.75" customHeight="1">
      <c r="E946" s="75"/>
    </row>
    <row r="947" ht="15.75" customHeight="1">
      <c r="E947" s="75"/>
    </row>
    <row r="948" ht="15.75" customHeight="1">
      <c r="E948" s="75"/>
    </row>
    <row r="949" ht="15.75" customHeight="1">
      <c r="E949" s="75"/>
    </row>
    <row r="950" ht="15.75" customHeight="1">
      <c r="E950" s="75"/>
    </row>
    <row r="951" ht="15.75" customHeight="1">
      <c r="E951" s="75"/>
    </row>
    <row r="952" ht="15.75" customHeight="1">
      <c r="E952" s="75"/>
    </row>
    <row r="953" ht="15.75" customHeight="1">
      <c r="E953" s="75"/>
    </row>
    <row r="954" ht="15.75" customHeight="1">
      <c r="E954" s="75"/>
    </row>
    <row r="955" ht="15.75" customHeight="1">
      <c r="E955" s="75"/>
    </row>
    <row r="956" ht="15.75" customHeight="1">
      <c r="E956" s="75"/>
    </row>
    <row r="957" ht="15.75" customHeight="1">
      <c r="E957" s="75"/>
    </row>
    <row r="958" ht="15.75" customHeight="1">
      <c r="E958" s="75"/>
    </row>
    <row r="959" ht="15.75" customHeight="1">
      <c r="E959" s="75"/>
    </row>
    <row r="960" ht="15.75" customHeight="1">
      <c r="E960" s="75"/>
    </row>
    <row r="961" ht="15.75" customHeight="1">
      <c r="E961" s="75"/>
    </row>
    <row r="962" ht="15.75" customHeight="1">
      <c r="E962" s="75"/>
    </row>
    <row r="963" ht="15.75" customHeight="1">
      <c r="E963" s="75"/>
    </row>
    <row r="964" ht="15.75" customHeight="1">
      <c r="E964" s="75"/>
    </row>
    <row r="965" ht="15.75" customHeight="1">
      <c r="E965" s="75"/>
    </row>
    <row r="966" ht="15.75" customHeight="1">
      <c r="E966" s="75"/>
    </row>
    <row r="967" ht="15.75" customHeight="1">
      <c r="E967" s="75"/>
    </row>
    <row r="968" ht="15.75" customHeight="1">
      <c r="E968" s="75"/>
    </row>
    <row r="969" ht="15.75" customHeight="1">
      <c r="E969" s="75"/>
    </row>
    <row r="970" ht="15.75" customHeight="1">
      <c r="E970" s="75"/>
    </row>
    <row r="971" ht="15.75" customHeight="1">
      <c r="E971" s="75"/>
    </row>
    <row r="972" ht="15.75" customHeight="1">
      <c r="E972" s="75"/>
    </row>
    <row r="973" ht="15.75" customHeight="1">
      <c r="E973" s="75"/>
    </row>
    <row r="974" ht="15.75" customHeight="1">
      <c r="E974" s="75"/>
    </row>
    <row r="975" ht="15.75" customHeight="1">
      <c r="E975" s="75"/>
    </row>
    <row r="976" ht="15.75" customHeight="1">
      <c r="E976" s="75"/>
    </row>
    <row r="977" ht="15.75" customHeight="1">
      <c r="E977" s="75"/>
    </row>
    <row r="978" ht="15.75" customHeight="1">
      <c r="E978" s="75"/>
    </row>
    <row r="979" ht="15.75" customHeight="1">
      <c r="E979" s="75"/>
    </row>
    <row r="980" ht="15.75" customHeight="1">
      <c r="E980" s="75"/>
    </row>
    <row r="981" ht="15.75" customHeight="1">
      <c r="E981" s="75"/>
    </row>
    <row r="982" ht="15.75" customHeight="1">
      <c r="E982" s="75"/>
    </row>
    <row r="983" ht="15.75" customHeight="1">
      <c r="E983" s="75"/>
    </row>
    <row r="984" ht="15.75" customHeight="1">
      <c r="E984" s="75"/>
    </row>
    <row r="985" ht="15.75" customHeight="1">
      <c r="E985" s="75"/>
    </row>
    <row r="986" ht="15.75" customHeight="1">
      <c r="E986" s="75"/>
    </row>
    <row r="987" ht="15.75" customHeight="1">
      <c r="E987" s="75"/>
    </row>
    <row r="988" ht="15.75" customHeight="1">
      <c r="E988" s="75"/>
    </row>
    <row r="989" ht="15.75" customHeight="1">
      <c r="E989" s="75"/>
    </row>
    <row r="990" ht="15.75" customHeight="1">
      <c r="E990" s="75"/>
    </row>
    <row r="991" ht="15.75" customHeight="1">
      <c r="E991" s="75"/>
    </row>
    <row r="992" ht="15.75" customHeight="1">
      <c r="E992" s="75"/>
    </row>
    <row r="993" ht="15.75" customHeight="1">
      <c r="E993" s="75"/>
    </row>
    <row r="994" ht="15.75" customHeight="1">
      <c r="E994" s="75"/>
    </row>
    <row r="995" ht="15.75" customHeight="1">
      <c r="E995" s="75"/>
    </row>
    <row r="996" ht="15.75" customHeight="1">
      <c r="E996" s="75"/>
    </row>
    <row r="997" ht="15.75" customHeight="1">
      <c r="E997" s="75"/>
    </row>
    <row r="998" ht="15.75" customHeight="1">
      <c r="E998" s="75"/>
    </row>
    <row r="999" ht="15.75" customHeight="1">
      <c r="E999" s="75"/>
    </row>
    <row r="1000" ht="15.75" customHeight="1">
      <c r="E1000" s="75"/>
    </row>
    <row r="1001" ht="15.75" customHeight="1">
      <c r="E1001" s="75"/>
    </row>
    <row r="1002" ht="15.75" customHeight="1">
      <c r="E1002" s="75"/>
    </row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0.1" defaultRowHeight="15.0"/>
  <cols>
    <col customWidth="1" min="1" max="1" width="23.0"/>
    <col customWidth="1" min="2" max="2" width="7.6"/>
    <col customWidth="1" min="3" max="3" width="6.4"/>
    <col customWidth="1" min="4" max="4" width="5.4"/>
    <col customWidth="1" min="5" max="5" width="8.1"/>
    <col customWidth="1" min="6" max="9" width="5.4"/>
    <col customWidth="1" min="10" max="10" width="9.1"/>
    <col customWidth="1" min="11" max="11" width="8.4"/>
    <col customWidth="1" min="12" max="14" width="5.4"/>
    <col customWidth="1" min="15" max="15" width="7.1"/>
    <col customWidth="1" min="16" max="18" width="5.4"/>
    <col customWidth="1" min="19" max="19" width="8.9"/>
    <col customWidth="1" min="20" max="20" width="8.5"/>
    <col customWidth="1" min="21" max="27" width="5.4"/>
    <col customWidth="1" min="28" max="28" width="7.6"/>
    <col customWidth="1" min="29" max="29" width="8.5"/>
    <col customWidth="1" min="30" max="36" width="5.4"/>
    <col customWidth="1" min="37" max="37" width="7.1"/>
    <col customWidth="1" min="38" max="38" width="9.1"/>
    <col customWidth="1" min="39" max="39" width="10.5"/>
    <col customWidth="1" min="40" max="40" width="8.0"/>
    <col customWidth="1" min="41" max="41" width="7.1"/>
    <col customWidth="1" min="42" max="61" width="10.5"/>
  </cols>
  <sheetData>
    <row r="1">
      <c r="A1" s="54" t="s">
        <v>108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6"/>
      <c r="AQ1" s="6"/>
      <c r="AR1" s="6"/>
      <c r="AS1" s="6"/>
      <c r="AT1" s="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</row>
    <row r="2" ht="21.75" customHeight="1">
      <c r="A2" s="77"/>
      <c r="B2" s="78"/>
      <c r="C2" s="79"/>
      <c r="D2" s="79"/>
      <c r="E2" s="79"/>
      <c r="F2" s="79"/>
      <c r="G2" s="2"/>
      <c r="H2" s="2"/>
      <c r="I2" s="2"/>
      <c r="J2" s="5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5"/>
      <c r="AN2" s="55"/>
      <c r="AO2" s="55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ht="15.0" customHeight="1">
      <c r="A3" s="80" t="s">
        <v>109</v>
      </c>
      <c r="B3" s="81"/>
      <c r="C3" s="82" t="s">
        <v>110</v>
      </c>
      <c r="D3" s="83"/>
      <c r="E3" s="83"/>
      <c r="F3" s="83"/>
      <c r="G3" s="83"/>
      <c r="H3" s="83"/>
      <c r="I3" s="83"/>
      <c r="J3" s="83"/>
      <c r="K3" s="81"/>
      <c r="L3" s="82" t="s">
        <v>111</v>
      </c>
      <c r="M3" s="83"/>
      <c r="N3" s="83"/>
      <c r="O3" s="83"/>
      <c r="P3" s="83"/>
      <c r="Q3" s="83"/>
      <c r="R3" s="83"/>
      <c r="S3" s="83"/>
      <c r="T3" s="81"/>
      <c r="U3" s="82" t="s">
        <v>112</v>
      </c>
      <c r="V3" s="83"/>
      <c r="W3" s="83"/>
      <c r="X3" s="83"/>
      <c r="Y3" s="83"/>
      <c r="Z3" s="83"/>
      <c r="AA3" s="83"/>
      <c r="AB3" s="83"/>
      <c r="AC3" s="81"/>
      <c r="AD3" s="82" t="s">
        <v>113</v>
      </c>
      <c r="AE3" s="83"/>
      <c r="AF3" s="83"/>
      <c r="AG3" s="83"/>
      <c r="AH3" s="83"/>
      <c r="AI3" s="83"/>
      <c r="AJ3" s="83"/>
      <c r="AK3" s="83"/>
      <c r="AL3" s="81"/>
      <c r="AM3" s="84" t="s">
        <v>114</v>
      </c>
      <c r="AN3" s="83"/>
      <c r="AO3" s="8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ht="15.0" customHeight="1">
      <c r="A4" s="85" t="s">
        <v>115</v>
      </c>
      <c r="B4" s="81"/>
      <c r="C4" s="86" t="s">
        <v>116</v>
      </c>
      <c r="D4" s="86" t="s">
        <v>117</v>
      </c>
      <c r="E4" s="86" t="s">
        <v>118</v>
      </c>
      <c r="F4" s="86" t="s">
        <v>119</v>
      </c>
      <c r="G4" s="86" t="s">
        <v>120</v>
      </c>
      <c r="H4" s="86" t="s">
        <v>121</v>
      </c>
      <c r="I4" s="86" t="s">
        <v>122</v>
      </c>
      <c r="J4" s="87" t="s">
        <v>123</v>
      </c>
      <c r="K4" s="87" t="s">
        <v>124</v>
      </c>
      <c r="L4" s="86" t="s">
        <v>116</v>
      </c>
      <c r="M4" s="86" t="s">
        <v>117</v>
      </c>
      <c r="N4" s="86" t="s">
        <v>118</v>
      </c>
      <c r="O4" s="86" t="s">
        <v>119</v>
      </c>
      <c r="P4" s="86" t="s">
        <v>120</v>
      </c>
      <c r="Q4" s="86" t="s">
        <v>121</v>
      </c>
      <c r="R4" s="86" t="s">
        <v>122</v>
      </c>
      <c r="S4" s="87" t="s">
        <v>123</v>
      </c>
      <c r="T4" s="87" t="s">
        <v>124</v>
      </c>
      <c r="U4" s="86" t="s">
        <v>116</v>
      </c>
      <c r="V4" s="86" t="s">
        <v>117</v>
      </c>
      <c r="W4" s="86" t="s">
        <v>118</v>
      </c>
      <c r="X4" s="86" t="s">
        <v>119</v>
      </c>
      <c r="Y4" s="86" t="s">
        <v>120</v>
      </c>
      <c r="Z4" s="86" t="s">
        <v>121</v>
      </c>
      <c r="AA4" s="86" t="s">
        <v>122</v>
      </c>
      <c r="AB4" s="87" t="s">
        <v>123</v>
      </c>
      <c r="AC4" s="87" t="s">
        <v>124</v>
      </c>
      <c r="AD4" s="86" t="s">
        <v>116</v>
      </c>
      <c r="AE4" s="86" t="s">
        <v>117</v>
      </c>
      <c r="AF4" s="86" t="s">
        <v>118</v>
      </c>
      <c r="AG4" s="86" t="s">
        <v>119</v>
      </c>
      <c r="AH4" s="86" t="s">
        <v>120</v>
      </c>
      <c r="AI4" s="86" t="s">
        <v>121</v>
      </c>
      <c r="AJ4" s="86" t="s">
        <v>122</v>
      </c>
      <c r="AK4" s="87" t="s">
        <v>123</v>
      </c>
      <c r="AL4" s="88" t="s">
        <v>124</v>
      </c>
      <c r="AM4" s="87" t="s">
        <v>125</v>
      </c>
      <c r="AN4" s="87" t="s">
        <v>126</v>
      </c>
      <c r="AO4" s="87" t="s">
        <v>127</v>
      </c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ht="21.75" customHeight="1">
      <c r="A5" s="89" t="s">
        <v>128</v>
      </c>
      <c r="B5" s="90" t="s">
        <v>129</v>
      </c>
      <c r="C5" s="91">
        <v>45565.0</v>
      </c>
      <c r="D5" s="92">
        <v>1.0</v>
      </c>
      <c r="E5" s="92">
        <v>2.0</v>
      </c>
      <c r="F5" s="93">
        <v>3.0</v>
      </c>
      <c r="G5" s="93">
        <v>4.0</v>
      </c>
      <c r="H5" s="93">
        <v>5.0</v>
      </c>
      <c r="I5" s="92">
        <v>6.0</v>
      </c>
      <c r="J5" s="94"/>
      <c r="K5" s="94"/>
      <c r="L5" s="92">
        <v>7.0</v>
      </c>
      <c r="M5" s="93">
        <v>8.0</v>
      </c>
      <c r="N5" s="93">
        <v>9.0</v>
      </c>
      <c r="O5" s="93">
        <v>10.0</v>
      </c>
      <c r="P5" s="92">
        <v>11.0</v>
      </c>
      <c r="Q5" s="92">
        <v>12.0</v>
      </c>
      <c r="R5" s="93">
        <v>13.0</v>
      </c>
      <c r="S5" s="94"/>
      <c r="T5" s="94"/>
      <c r="U5" s="93">
        <v>14.0</v>
      </c>
      <c r="V5" s="93">
        <v>15.0</v>
      </c>
      <c r="W5" s="92">
        <v>16.0</v>
      </c>
      <c r="X5" s="92">
        <v>17.0</v>
      </c>
      <c r="Y5" s="93">
        <v>18.0</v>
      </c>
      <c r="Z5" s="93">
        <v>19.0</v>
      </c>
      <c r="AA5" s="93">
        <v>20.0</v>
      </c>
      <c r="AB5" s="94"/>
      <c r="AC5" s="94"/>
      <c r="AD5" s="92">
        <v>21.0</v>
      </c>
      <c r="AE5" s="92">
        <v>22.0</v>
      </c>
      <c r="AF5" s="93">
        <v>23.0</v>
      </c>
      <c r="AG5" s="93">
        <v>24.0</v>
      </c>
      <c r="AH5" s="93">
        <v>25.0</v>
      </c>
      <c r="AI5" s="92">
        <v>26.0</v>
      </c>
      <c r="AJ5" s="92">
        <v>27.0</v>
      </c>
      <c r="AK5" s="94"/>
      <c r="AL5" s="95"/>
      <c r="AM5" s="94"/>
      <c r="AN5" s="94"/>
      <c r="AO5" s="94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</row>
    <row r="6">
      <c r="A6" s="97" t="s">
        <v>130</v>
      </c>
      <c r="B6" s="98">
        <f>'Smart Goals'!D13</f>
        <v>8.518072289</v>
      </c>
      <c r="C6" s="99">
        <v>3.0</v>
      </c>
      <c r="D6" s="99">
        <v>6.0</v>
      </c>
      <c r="E6" s="100"/>
      <c r="F6" s="100"/>
      <c r="G6" s="100"/>
      <c r="H6" s="101"/>
      <c r="I6" s="101"/>
      <c r="J6" s="102">
        <f t="shared" ref="J6:J15" si="1">SUM(C6:I6)</f>
        <v>9</v>
      </c>
      <c r="K6" s="103">
        <f t="shared" ref="K6:K15" si="2">J6/$B6</f>
        <v>1.056577086</v>
      </c>
      <c r="L6" s="100"/>
      <c r="M6" s="100"/>
      <c r="N6" s="100"/>
      <c r="O6" s="100"/>
      <c r="P6" s="100"/>
      <c r="Q6" s="104"/>
      <c r="R6" s="104"/>
      <c r="S6" s="102">
        <f t="shared" ref="S6:S15" si="3">SUM(L6:R6)</f>
        <v>0</v>
      </c>
      <c r="T6" s="103">
        <f t="shared" ref="T6:T15" si="4">S6/$B6</f>
        <v>0</v>
      </c>
      <c r="U6" s="105"/>
      <c r="V6" s="105"/>
      <c r="W6" s="105"/>
      <c r="X6" s="105"/>
      <c r="Y6" s="105"/>
      <c r="Z6" s="105"/>
      <c r="AA6" s="105"/>
      <c r="AB6" s="102">
        <f t="shared" ref="AB6:AB15" si="5">SUM(U6:AA6)</f>
        <v>0</v>
      </c>
      <c r="AC6" s="103">
        <f t="shared" ref="AC6:AC15" si="6">AB6/$B6</f>
        <v>0</v>
      </c>
      <c r="AD6" s="105"/>
      <c r="AE6" s="105"/>
      <c r="AF6" s="105"/>
      <c r="AG6" s="105"/>
      <c r="AH6" s="105"/>
      <c r="AI6" s="105"/>
      <c r="AJ6" s="105"/>
      <c r="AK6" s="102">
        <f t="shared" ref="AK6:AK15" si="7">SUM(AD6:AJ6)</f>
        <v>0</v>
      </c>
      <c r="AL6" s="103">
        <f t="shared" ref="AL6:AL15" si="8">AK6/$B6</f>
        <v>0</v>
      </c>
      <c r="AM6" s="106">
        <f t="shared" ref="AM6:AM15" si="9">B6*4</f>
        <v>34.07228916</v>
      </c>
      <c r="AN6" s="106">
        <f t="shared" ref="AN6:AN15" si="10">J6+S6+AB6+AK6</f>
        <v>9</v>
      </c>
      <c r="AO6" s="107">
        <f t="shared" ref="AO6:AO15" si="11">AN6/AM6</f>
        <v>0.2641442716</v>
      </c>
      <c r="AP6" s="30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>
      <c r="A7" s="97" t="s">
        <v>131</v>
      </c>
      <c r="B7" s="98">
        <f>'Smart Goals'!D13</f>
        <v>8.518072289</v>
      </c>
      <c r="C7" s="99">
        <v>4.0</v>
      </c>
      <c r="D7" s="99">
        <v>5.0</v>
      </c>
      <c r="E7" s="100"/>
      <c r="F7" s="100"/>
      <c r="G7" s="100"/>
      <c r="H7" s="101"/>
      <c r="I7" s="101"/>
      <c r="J7" s="102">
        <f t="shared" si="1"/>
        <v>9</v>
      </c>
      <c r="K7" s="103">
        <f t="shared" si="2"/>
        <v>1.056577086</v>
      </c>
      <c r="L7" s="108"/>
      <c r="M7" s="108"/>
      <c r="N7" s="108"/>
      <c r="O7" s="108"/>
      <c r="P7" s="108"/>
      <c r="Q7" s="108"/>
      <c r="R7" s="108"/>
      <c r="S7" s="102">
        <f t="shared" si="3"/>
        <v>0</v>
      </c>
      <c r="T7" s="103">
        <f t="shared" si="4"/>
        <v>0</v>
      </c>
      <c r="U7" s="108"/>
      <c r="V7" s="108"/>
      <c r="W7" s="108"/>
      <c r="X7" s="108"/>
      <c r="Y7" s="108"/>
      <c r="Z7" s="108"/>
      <c r="AA7" s="108"/>
      <c r="AB7" s="102">
        <f t="shared" si="5"/>
        <v>0</v>
      </c>
      <c r="AC7" s="103">
        <f t="shared" si="6"/>
        <v>0</v>
      </c>
      <c r="AD7" s="108"/>
      <c r="AE7" s="108"/>
      <c r="AF7" s="108"/>
      <c r="AG7" s="108"/>
      <c r="AH7" s="108"/>
      <c r="AI7" s="108"/>
      <c r="AJ7" s="108"/>
      <c r="AK7" s="102">
        <f t="shared" si="7"/>
        <v>0</v>
      </c>
      <c r="AL7" s="103">
        <f t="shared" si="8"/>
        <v>0</v>
      </c>
      <c r="AM7" s="106">
        <f t="shared" si="9"/>
        <v>34.07228916</v>
      </c>
      <c r="AN7" s="106">
        <f t="shared" si="10"/>
        <v>9</v>
      </c>
      <c r="AO7" s="107">
        <f t="shared" si="11"/>
        <v>0.2641442716</v>
      </c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>
      <c r="A8" s="97" t="s">
        <v>132</v>
      </c>
      <c r="B8" s="98">
        <f>'Smart Goals'!D16</f>
        <v>17.03614458</v>
      </c>
      <c r="C8" s="100"/>
      <c r="D8" s="100"/>
      <c r="E8" s="100"/>
      <c r="F8" s="100"/>
      <c r="G8" s="100"/>
      <c r="H8" s="101"/>
      <c r="I8" s="101"/>
      <c r="J8" s="102">
        <f t="shared" si="1"/>
        <v>0</v>
      </c>
      <c r="K8" s="103">
        <f t="shared" si="2"/>
        <v>0</v>
      </c>
      <c r="L8" s="108"/>
      <c r="M8" s="108"/>
      <c r="N8" s="108"/>
      <c r="O8" s="109"/>
      <c r="P8" s="109"/>
      <c r="Q8" s="109"/>
      <c r="R8" s="109"/>
      <c r="S8" s="102">
        <f t="shared" si="3"/>
        <v>0</v>
      </c>
      <c r="T8" s="103">
        <f t="shared" si="4"/>
        <v>0</v>
      </c>
      <c r="U8" s="108"/>
      <c r="V8" s="108"/>
      <c r="W8" s="108"/>
      <c r="X8" s="108"/>
      <c r="Y8" s="108"/>
      <c r="Z8" s="108"/>
      <c r="AA8" s="108"/>
      <c r="AB8" s="102">
        <f t="shared" si="5"/>
        <v>0</v>
      </c>
      <c r="AC8" s="103">
        <f t="shared" si="6"/>
        <v>0</v>
      </c>
      <c r="AD8" s="108"/>
      <c r="AE8" s="108"/>
      <c r="AF8" s="108"/>
      <c r="AG8" s="108"/>
      <c r="AH8" s="108"/>
      <c r="AI8" s="108"/>
      <c r="AJ8" s="108"/>
      <c r="AK8" s="102">
        <f t="shared" si="7"/>
        <v>0</v>
      </c>
      <c r="AL8" s="103">
        <f t="shared" si="8"/>
        <v>0</v>
      </c>
      <c r="AM8" s="106">
        <f t="shared" si="9"/>
        <v>68.14457831</v>
      </c>
      <c r="AN8" s="106">
        <f t="shared" si="10"/>
        <v>0</v>
      </c>
      <c r="AO8" s="107">
        <f t="shared" si="11"/>
        <v>0</v>
      </c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>
      <c r="A9" s="97" t="s">
        <v>133</v>
      </c>
      <c r="B9" s="98">
        <f>'Business Plan'!B98/4</f>
        <v>8.518072289</v>
      </c>
      <c r="C9" s="100"/>
      <c r="D9" s="100"/>
      <c r="E9" s="100"/>
      <c r="F9" s="100"/>
      <c r="G9" s="100"/>
      <c r="H9" s="101"/>
      <c r="I9" s="101"/>
      <c r="J9" s="102">
        <f t="shared" si="1"/>
        <v>0</v>
      </c>
      <c r="K9" s="103">
        <f t="shared" si="2"/>
        <v>0</v>
      </c>
      <c r="L9" s="110"/>
      <c r="M9" s="108"/>
      <c r="N9" s="111"/>
      <c r="O9" s="108"/>
      <c r="P9" s="111"/>
      <c r="Q9" s="108"/>
      <c r="R9" s="108"/>
      <c r="S9" s="102">
        <f t="shared" si="3"/>
        <v>0</v>
      </c>
      <c r="T9" s="103">
        <f t="shared" si="4"/>
        <v>0</v>
      </c>
      <c r="U9" s="108"/>
      <c r="V9" s="108"/>
      <c r="W9" s="108"/>
      <c r="X9" s="108"/>
      <c r="Y9" s="108"/>
      <c r="Z9" s="108"/>
      <c r="AA9" s="108"/>
      <c r="AB9" s="102">
        <f t="shared" si="5"/>
        <v>0</v>
      </c>
      <c r="AC9" s="103">
        <f t="shared" si="6"/>
        <v>0</v>
      </c>
      <c r="AD9" s="108"/>
      <c r="AE9" s="108"/>
      <c r="AF9" s="108"/>
      <c r="AG9" s="108"/>
      <c r="AH9" s="108"/>
      <c r="AI9" s="108"/>
      <c r="AJ9" s="108"/>
      <c r="AK9" s="102">
        <f t="shared" si="7"/>
        <v>0</v>
      </c>
      <c r="AL9" s="103">
        <f t="shared" si="8"/>
        <v>0</v>
      </c>
      <c r="AM9" s="106">
        <f t="shared" si="9"/>
        <v>34.07228916</v>
      </c>
      <c r="AN9" s="106">
        <f t="shared" si="10"/>
        <v>0</v>
      </c>
      <c r="AO9" s="107">
        <f t="shared" si="11"/>
        <v>0</v>
      </c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>
      <c r="A10" s="97" t="s">
        <v>134</v>
      </c>
      <c r="B10" s="98">
        <f>'Smart Goals'!D20</f>
        <v>25.55421687</v>
      </c>
      <c r="C10" s="100"/>
      <c r="D10" s="99">
        <v>0.0</v>
      </c>
      <c r="E10" s="100"/>
      <c r="F10" s="100"/>
      <c r="G10" s="100"/>
      <c r="H10" s="101"/>
      <c r="I10" s="101"/>
      <c r="J10" s="102">
        <f t="shared" si="1"/>
        <v>0</v>
      </c>
      <c r="K10" s="103">
        <f t="shared" si="2"/>
        <v>0</v>
      </c>
      <c r="L10" s="110"/>
      <c r="M10" s="108"/>
      <c r="N10" s="111"/>
      <c r="O10" s="108"/>
      <c r="P10" s="111"/>
      <c r="Q10" s="108"/>
      <c r="R10" s="111"/>
      <c r="S10" s="102">
        <f t="shared" si="3"/>
        <v>0</v>
      </c>
      <c r="T10" s="103">
        <f t="shared" si="4"/>
        <v>0</v>
      </c>
      <c r="U10" s="108"/>
      <c r="V10" s="108"/>
      <c r="W10" s="108"/>
      <c r="X10" s="108"/>
      <c r="Y10" s="108"/>
      <c r="Z10" s="108"/>
      <c r="AA10" s="108"/>
      <c r="AB10" s="102">
        <f t="shared" si="5"/>
        <v>0</v>
      </c>
      <c r="AC10" s="103">
        <f t="shared" si="6"/>
        <v>0</v>
      </c>
      <c r="AD10" s="108"/>
      <c r="AE10" s="108"/>
      <c r="AF10" s="108"/>
      <c r="AG10" s="108"/>
      <c r="AH10" s="108"/>
      <c r="AI10" s="108"/>
      <c r="AJ10" s="108"/>
      <c r="AK10" s="102">
        <f t="shared" si="7"/>
        <v>0</v>
      </c>
      <c r="AL10" s="103">
        <f t="shared" si="8"/>
        <v>0</v>
      </c>
      <c r="AM10" s="106">
        <f t="shared" si="9"/>
        <v>102.2168675</v>
      </c>
      <c r="AN10" s="106">
        <f t="shared" si="10"/>
        <v>0</v>
      </c>
      <c r="AO10" s="107">
        <f t="shared" si="11"/>
        <v>0</v>
      </c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>
      <c r="A11" s="97" t="s">
        <v>135</v>
      </c>
      <c r="B11" s="98">
        <f>'Business Plan'!B99/4</f>
        <v>0.4259036145</v>
      </c>
      <c r="C11" s="100"/>
      <c r="D11" s="100"/>
      <c r="E11" s="100"/>
      <c r="F11" s="100"/>
      <c r="G11" s="100"/>
      <c r="H11" s="101"/>
      <c r="I11" s="101"/>
      <c r="J11" s="102">
        <f t="shared" si="1"/>
        <v>0</v>
      </c>
      <c r="K11" s="103">
        <f t="shared" si="2"/>
        <v>0</v>
      </c>
      <c r="L11" s="110"/>
      <c r="M11" s="108"/>
      <c r="N11" s="111"/>
      <c r="O11" s="108"/>
      <c r="P11" s="111"/>
      <c r="Q11" s="108"/>
      <c r="R11" s="111"/>
      <c r="S11" s="102">
        <f t="shared" si="3"/>
        <v>0</v>
      </c>
      <c r="T11" s="103">
        <f t="shared" si="4"/>
        <v>0</v>
      </c>
      <c r="U11" s="108"/>
      <c r="V11" s="108"/>
      <c r="W11" s="108"/>
      <c r="X11" s="108"/>
      <c r="Y11" s="108"/>
      <c r="Z11" s="108"/>
      <c r="AA11" s="108"/>
      <c r="AB11" s="102">
        <f t="shared" si="5"/>
        <v>0</v>
      </c>
      <c r="AC11" s="103">
        <f t="shared" si="6"/>
        <v>0</v>
      </c>
      <c r="AD11" s="108"/>
      <c r="AE11" s="108"/>
      <c r="AF11" s="108"/>
      <c r="AG11" s="108"/>
      <c r="AH11" s="108"/>
      <c r="AI11" s="108"/>
      <c r="AJ11" s="108"/>
      <c r="AK11" s="102">
        <f t="shared" si="7"/>
        <v>0</v>
      </c>
      <c r="AL11" s="103">
        <f t="shared" si="8"/>
        <v>0</v>
      </c>
      <c r="AM11" s="106">
        <f t="shared" si="9"/>
        <v>1.703614458</v>
      </c>
      <c r="AN11" s="106">
        <f t="shared" si="10"/>
        <v>0</v>
      </c>
      <c r="AO11" s="107">
        <f t="shared" si="11"/>
        <v>0</v>
      </c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>
      <c r="A12" s="97" t="s">
        <v>136</v>
      </c>
      <c r="B12" s="98">
        <f>'Smart Goals'!D23</f>
        <v>3535000</v>
      </c>
      <c r="C12" s="100"/>
      <c r="D12" s="99">
        <v>0.0</v>
      </c>
      <c r="E12" s="100"/>
      <c r="F12" s="100"/>
      <c r="G12" s="100"/>
      <c r="H12" s="101"/>
      <c r="I12" s="101"/>
      <c r="J12" s="102">
        <f t="shared" si="1"/>
        <v>0</v>
      </c>
      <c r="K12" s="103">
        <f t="shared" si="2"/>
        <v>0</v>
      </c>
      <c r="L12" s="108"/>
      <c r="M12" s="108"/>
      <c r="N12" s="108"/>
      <c r="O12" s="112"/>
      <c r="P12" s="109"/>
      <c r="Q12" s="109"/>
      <c r="R12" s="109"/>
      <c r="S12" s="102">
        <f t="shared" si="3"/>
        <v>0</v>
      </c>
      <c r="T12" s="103">
        <f t="shared" si="4"/>
        <v>0</v>
      </c>
      <c r="U12" s="108"/>
      <c r="V12" s="108"/>
      <c r="W12" s="108"/>
      <c r="X12" s="108"/>
      <c r="Y12" s="108"/>
      <c r="Z12" s="108"/>
      <c r="AA12" s="108"/>
      <c r="AB12" s="102">
        <f t="shared" si="5"/>
        <v>0</v>
      </c>
      <c r="AC12" s="103">
        <f t="shared" si="6"/>
        <v>0</v>
      </c>
      <c r="AD12" s="108"/>
      <c r="AE12" s="108"/>
      <c r="AF12" s="108"/>
      <c r="AG12" s="108"/>
      <c r="AH12" s="108"/>
      <c r="AI12" s="108"/>
      <c r="AJ12" s="108"/>
      <c r="AK12" s="102">
        <f t="shared" si="7"/>
        <v>0</v>
      </c>
      <c r="AL12" s="103">
        <f t="shared" si="8"/>
        <v>0</v>
      </c>
      <c r="AM12" s="113">
        <f t="shared" si="9"/>
        <v>14140000</v>
      </c>
      <c r="AN12" s="106">
        <f t="shared" si="10"/>
        <v>0</v>
      </c>
      <c r="AO12" s="107">
        <f t="shared" si="11"/>
        <v>0</v>
      </c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>
      <c r="A13" s="114" t="s">
        <v>137</v>
      </c>
      <c r="B13" s="98">
        <f>'Smart Goals'!D14</f>
        <v>10</v>
      </c>
      <c r="C13" s="100"/>
      <c r="D13" s="99">
        <v>0.0</v>
      </c>
      <c r="E13" s="100"/>
      <c r="F13" s="100"/>
      <c r="G13" s="100"/>
      <c r="H13" s="101"/>
      <c r="I13" s="101"/>
      <c r="J13" s="102">
        <f t="shared" si="1"/>
        <v>0</v>
      </c>
      <c r="K13" s="103">
        <f t="shared" si="2"/>
        <v>0</v>
      </c>
      <c r="L13" s="108"/>
      <c r="M13" s="108"/>
      <c r="N13" s="108"/>
      <c r="O13" s="112"/>
      <c r="P13" s="109"/>
      <c r="Q13" s="109"/>
      <c r="R13" s="109"/>
      <c r="S13" s="102">
        <f t="shared" si="3"/>
        <v>0</v>
      </c>
      <c r="T13" s="103">
        <f t="shared" si="4"/>
        <v>0</v>
      </c>
      <c r="U13" s="108"/>
      <c r="V13" s="108"/>
      <c r="W13" s="108"/>
      <c r="X13" s="108"/>
      <c r="Y13" s="108"/>
      <c r="Z13" s="108"/>
      <c r="AA13" s="108"/>
      <c r="AB13" s="102">
        <f t="shared" si="5"/>
        <v>0</v>
      </c>
      <c r="AC13" s="103">
        <f t="shared" si="6"/>
        <v>0</v>
      </c>
      <c r="AD13" s="108"/>
      <c r="AE13" s="108"/>
      <c r="AF13" s="108"/>
      <c r="AG13" s="108"/>
      <c r="AH13" s="108"/>
      <c r="AI13" s="108"/>
      <c r="AJ13" s="108"/>
      <c r="AK13" s="102">
        <f t="shared" si="7"/>
        <v>0</v>
      </c>
      <c r="AL13" s="103">
        <f t="shared" si="8"/>
        <v>0</v>
      </c>
      <c r="AM13" s="113">
        <f t="shared" si="9"/>
        <v>40</v>
      </c>
      <c r="AN13" s="106">
        <f t="shared" si="10"/>
        <v>0</v>
      </c>
      <c r="AO13" s="107">
        <f t="shared" si="11"/>
        <v>0</v>
      </c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>
      <c r="A14" s="114" t="s">
        <v>138</v>
      </c>
      <c r="B14" s="98">
        <f>'Smart Goals'!D32</f>
        <v>50</v>
      </c>
      <c r="C14" s="100"/>
      <c r="D14" s="99">
        <v>0.0</v>
      </c>
      <c r="E14" s="100"/>
      <c r="F14" s="99">
        <v>0.0</v>
      </c>
      <c r="G14" s="99">
        <v>0.0</v>
      </c>
      <c r="H14" s="115">
        <v>0.0</v>
      </c>
      <c r="I14" s="101"/>
      <c r="J14" s="102">
        <f t="shared" si="1"/>
        <v>0</v>
      </c>
      <c r="K14" s="103">
        <f t="shared" si="2"/>
        <v>0</v>
      </c>
      <c r="L14" s="108"/>
      <c r="M14" s="108"/>
      <c r="N14" s="108"/>
      <c r="O14" s="112"/>
      <c r="P14" s="109"/>
      <c r="Q14" s="109"/>
      <c r="R14" s="109"/>
      <c r="S14" s="102">
        <f t="shared" si="3"/>
        <v>0</v>
      </c>
      <c r="T14" s="103">
        <f t="shared" si="4"/>
        <v>0</v>
      </c>
      <c r="U14" s="108"/>
      <c r="V14" s="108"/>
      <c r="W14" s="108"/>
      <c r="X14" s="108"/>
      <c r="Y14" s="108"/>
      <c r="Z14" s="108"/>
      <c r="AA14" s="108"/>
      <c r="AB14" s="102">
        <f t="shared" si="5"/>
        <v>0</v>
      </c>
      <c r="AC14" s="103">
        <f t="shared" si="6"/>
        <v>0</v>
      </c>
      <c r="AD14" s="108"/>
      <c r="AE14" s="108"/>
      <c r="AF14" s="108"/>
      <c r="AG14" s="108"/>
      <c r="AH14" s="108"/>
      <c r="AI14" s="108"/>
      <c r="AJ14" s="108"/>
      <c r="AK14" s="102">
        <f t="shared" si="7"/>
        <v>0</v>
      </c>
      <c r="AL14" s="103">
        <f t="shared" si="8"/>
        <v>0</v>
      </c>
      <c r="AM14" s="113">
        <f t="shared" si="9"/>
        <v>200</v>
      </c>
      <c r="AN14" s="106">
        <f t="shared" si="10"/>
        <v>0</v>
      </c>
      <c r="AO14" s="107">
        <f t="shared" si="11"/>
        <v>0</v>
      </c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>
      <c r="A15" s="114" t="s">
        <v>139</v>
      </c>
      <c r="B15" s="98">
        <f>'Smart Goals'!D33</f>
        <v>25</v>
      </c>
      <c r="C15" s="100"/>
      <c r="D15" s="100"/>
      <c r="E15" s="100"/>
      <c r="F15" s="100"/>
      <c r="G15" s="100"/>
      <c r="H15" s="101"/>
      <c r="I15" s="101"/>
      <c r="J15" s="102">
        <f t="shared" si="1"/>
        <v>0</v>
      </c>
      <c r="K15" s="103">
        <f t="shared" si="2"/>
        <v>0</v>
      </c>
      <c r="L15" s="108"/>
      <c r="M15" s="108"/>
      <c r="N15" s="108"/>
      <c r="O15" s="112"/>
      <c r="P15" s="109"/>
      <c r="Q15" s="109"/>
      <c r="R15" s="109"/>
      <c r="S15" s="102">
        <f t="shared" si="3"/>
        <v>0</v>
      </c>
      <c r="T15" s="103">
        <f t="shared" si="4"/>
        <v>0</v>
      </c>
      <c r="U15" s="108"/>
      <c r="V15" s="108"/>
      <c r="W15" s="108"/>
      <c r="X15" s="108"/>
      <c r="Y15" s="108"/>
      <c r="Z15" s="108"/>
      <c r="AA15" s="108"/>
      <c r="AB15" s="102">
        <f t="shared" si="5"/>
        <v>0</v>
      </c>
      <c r="AC15" s="103">
        <f t="shared" si="6"/>
        <v>0</v>
      </c>
      <c r="AD15" s="108"/>
      <c r="AE15" s="108"/>
      <c r="AF15" s="108"/>
      <c r="AG15" s="108"/>
      <c r="AH15" s="108"/>
      <c r="AI15" s="108"/>
      <c r="AJ15" s="108"/>
      <c r="AK15" s="102">
        <f t="shared" si="7"/>
        <v>0</v>
      </c>
      <c r="AL15" s="103">
        <f t="shared" si="8"/>
        <v>0</v>
      </c>
      <c r="AM15" s="113">
        <f t="shared" si="9"/>
        <v>100</v>
      </c>
      <c r="AN15" s="106">
        <f t="shared" si="10"/>
        <v>0</v>
      </c>
      <c r="AO15" s="107">
        <f t="shared" si="11"/>
        <v>0</v>
      </c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>
      <c r="A16" s="97"/>
      <c r="B16" s="78"/>
      <c r="C16" s="2"/>
      <c r="D16" s="2"/>
      <c r="E16" s="2"/>
      <c r="F16" s="2"/>
      <c r="G16" s="2"/>
      <c r="H16" s="2"/>
      <c r="I16" s="2"/>
      <c r="J16" s="55"/>
      <c r="K16" s="2"/>
      <c r="L16" s="2"/>
      <c r="M16" s="2"/>
      <c r="N16" s="2"/>
      <c r="O16" s="2"/>
      <c r="P16" s="11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55"/>
      <c r="AN16" s="55"/>
      <c r="AO16" s="55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>
      <c r="A17" s="97"/>
      <c r="B17" s="78"/>
      <c r="C17" s="117"/>
      <c r="D17" s="117"/>
      <c r="E17" s="2"/>
      <c r="F17" s="2"/>
      <c r="G17" s="2"/>
      <c r="H17" s="2"/>
      <c r="I17" s="2"/>
      <c r="J17" s="5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55"/>
      <c r="AN17" s="55"/>
      <c r="AO17" s="55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>
      <c r="A18" s="97"/>
      <c r="B18" s="78"/>
      <c r="C18" s="2"/>
      <c r="D18" s="2"/>
      <c r="E18" s="2"/>
      <c r="F18" s="2"/>
      <c r="G18" s="2"/>
      <c r="H18" s="2"/>
      <c r="I18" s="2"/>
      <c r="J18" s="55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55"/>
      <c r="AN18" s="55"/>
      <c r="AO18" s="55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>
      <c r="A19" s="97"/>
      <c r="B19" s="78"/>
      <c r="C19" s="117"/>
      <c r="D19" s="117"/>
      <c r="E19" s="2"/>
      <c r="F19" s="2"/>
      <c r="G19" s="2"/>
      <c r="H19" s="2"/>
      <c r="I19" s="2"/>
      <c r="J19" s="5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55"/>
      <c r="AN19" s="55"/>
      <c r="AO19" s="55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>
      <c r="A20" s="97"/>
      <c r="B20" s="78"/>
      <c r="C20" s="117"/>
      <c r="D20" s="117"/>
      <c r="E20" s="2"/>
      <c r="F20" s="2"/>
      <c r="G20" s="2"/>
      <c r="H20" s="2"/>
      <c r="I20" s="2"/>
      <c r="J20" s="5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55"/>
      <c r="AN20" s="55"/>
      <c r="AO20" s="55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ht="15.75" customHeight="1">
      <c r="A21" s="118"/>
      <c r="B21" s="119"/>
      <c r="C21" s="2"/>
      <c r="D21" s="2"/>
      <c r="E21" s="2"/>
      <c r="F21" s="2"/>
      <c r="G21" s="2"/>
      <c r="H21" s="2"/>
      <c r="I21" s="2"/>
      <c r="J21" s="5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55"/>
      <c r="AN21" s="55"/>
      <c r="AO21" s="55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ht="15.75" customHeight="1">
      <c r="A22" s="118"/>
      <c r="B22" s="119"/>
      <c r="C22" s="117"/>
      <c r="D22" s="117"/>
      <c r="E22" s="2"/>
      <c r="F22" s="2"/>
      <c r="G22" s="2"/>
      <c r="H22" s="2"/>
      <c r="I22" s="2"/>
      <c r="J22" s="5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55"/>
      <c r="AN22" s="55"/>
      <c r="AO22" s="55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ht="15.75" customHeight="1">
      <c r="A23" s="118"/>
      <c r="B23" s="119"/>
      <c r="C23" s="117"/>
      <c r="D23" s="117"/>
      <c r="E23" s="2"/>
      <c r="F23" s="2"/>
      <c r="G23" s="2"/>
      <c r="H23" s="2"/>
      <c r="I23" s="2"/>
      <c r="J23" s="5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55"/>
      <c r="AN23" s="55"/>
      <c r="AO23" s="55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ht="15.75" customHeight="1">
      <c r="A24" s="118"/>
      <c r="B24" s="119"/>
      <c r="C24" s="2"/>
      <c r="D24" s="2"/>
      <c r="E24" s="2"/>
      <c r="F24" s="2"/>
      <c r="G24" s="2"/>
      <c r="H24" s="2"/>
      <c r="I24" s="2"/>
      <c r="J24" s="5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55"/>
      <c r="AN24" s="55"/>
      <c r="AO24" s="55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ht="15.75" customHeight="1">
      <c r="A25" s="118"/>
      <c r="B25" s="119"/>
      <c r="C25" s="117"/>
      <c r="D25" s="117"/>
      <c r="E25" s="2"/>
      <c r="F25" s="2"/>
      <c r="G25" s="2"/>
      <c r="H25" s="2"/>
      <c r="I25" s="2"/>
      <c r="J25" s="5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55"/>
      <c r="AN25" s="55"/>
      <c r="AO25" s="55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ht="15.75" customHeight="1">
      <c r="A26" s="118"/>
      <c r="B26" s="119"/>
      <c r="C26" s="117"/>
      <c r="D26" s="117"/>
      <c r="E26" s="2"/>
      <c r="F26" s="2"/>
      <c r="G26" s="2"/>
      <c r="H26" s="2"/>
      <c r="I26" s="2"/>
      <c r="J26" s="5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55"/>
      <c r="AN26" s="55"/>
      <c r="AO26" s="55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ht="15.75" customHeight="1">
      <c r="A27" s="118"/>
      <c r="B27" s="119"/>
      <c r="C27" s="2"/>
      <c r="D27" s="2"/>
      <c r="E27" s="2"/>
      <c r="F27" s="2"/>
      <c r="G27" s="2"/>
      <c r="H27" s="2"/>
      <c r="I27" s="2"/>
      <c r="J27" s="5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55"/>
      <c r="AN27" s="55"/>
      <c r="AO27" s="55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ht="15.75" customHeight="1">
      <c r="A28" s="118"/>
      <c r="B28" s="119"/>
      <c r="C28" s="117"/>
      <c r="D28" s="117"/>
      <c r="E28" s="2"/>
      <c r="F28" s="2"/>
      <c r="G28" s="2"/>
      <c r="H28" s="2"/>
      <c r="I28" s="2"/>
      <c r="J28" s="5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55"/>
      <c r="AN28" s="55"/>
      <c r="AO28" s="55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ht="15.75" customHeight="1">
      <c r="A29" s="118"/>
      <c r="B29" s="119"/>
      <c r="C29" s="117"/>
      <c r="D29" s="117"/>
      <c r="E29" s="2"/>
      <c r="F29" s="2"/>
      <c r="G29" s="2"/>
      <c r="H29" s="2"/>
      <c r="I29" s="2"/>
      <c r="J29" s="55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55"/>
      <c r="AN29" s="55"/>
      <c r="AO29" s="55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ht="15.75" customHeight="1">
      <c r="A30" s="118"/>
      <c r="B30" s="119"/>
      <c r="C30" s="2"/>
      <c r="D30" s="2"/>
      <c r="E30" s="2"/>
      <c r="F30" s="2"/>
      <c r="G30" s="2"/>
      <c r="H30" s="2"/>
      <c r="I30" s="2"/>
      <c r="J30" s="5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55"/>
      <c r="AN30" s="55"/>
      <c r="AO30" s="55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ht="15.75" customHeight="1">
      <c r="A31" s="118"/>
      <c r="B31" s="119"/>
      <c r="C31" s="117"/>
      <c r="D31" s="117"/>
      <c r="E31" s="2"/>
      <c r="F31" s="2"/>
      <c r="G31" s="2"/>
      <c r="H31" s="2"/>
      <c r="I31" s="2"/>
      <c r="J31" s="5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55"/>
      <c r="AN31" s="55"/>
      <c r="AO31" s="55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ht="15.75" customHeight="1">
      <c r="A32" s="118"/>
      <c r="B32" s="119"/>
      <c r="C32" s="117"/>
      <c r="D32" s="117"/>
      <c r="E32" s="2"/>
      <c r="F32" s="2"/>
      <c r="G32" s="2"/>
      <c r="H32" s="2"/>
      <c r="I32" s="2"/>
      <c r="J32" s="5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55"/>
      <c r="AN32" s="55"/>
      <c r="AO32" s="55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ht="15.75" customHeight="1">
      <c r="A33" s="118"/>
      <c r="B33" s="119"/>
      <c r="C33" s="2"/>
      <c r="D33" s="2"/>
      <c r="E33" s="2"/>
      <c r="F33" s="2"/>
      <c r="G33" s="2"/>
      <c r="H33" s="2"/>
      <c r="I33" s="2"/>
      <c r="J33" s="5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55"/>
      <c r="AN33" s="55"/>
      <c r="AO33" s="55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ht="15.75" customHeight="1">
      <c r="A34" s="118"/>
      <c r="B34" s="119"/>
      <c r="C34" s="117"/>
      <c r="D34" s="117"/>
      <c r="E34" s="2"/>
      <c r="F34" s="2"/>
      <c r="G34" s="2"/>
      <c r="H34" s="2"/>
      <c r="I34" s="2"/>
      <c r="J34" s="5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55"/>
      <c r="AN34" s="55"/>
      <c r="AO34" s="55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ht="15.75" customHeight="1">
      <c r="A35" s="118"/>
      <c r="B35" s="119"/>
      <c r="C35" s="117"/>
      <c r="D35" s="117"/>
      <c r="E35" s="2"/>
      <c r="F35" s="2"/>
      <c r="G35" s="2"/>
      <c r="H35" s="2"/>
      <c r="I35" s="2"/>
      <c r="J35" s="5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55"/>
      <c r="AN35" s="55"/>
      <c r="AO35" s="55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ht="15.75" customHeight="1">
      <c r="A36" s="118"/>
      <c r="B36" s="119"/>
      <c r="C36" s="2"/>
      <c r="D36" s="2"/>
      <c r="E36" s="2"/>
      <c r="F36" s="2"/>
      <c r="G36" s="2"/>
      <c r="H36" s="2"/>
      <c r="I36" s="2"/>
      <c r="J36" s="5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55"/>
      <c r="AN36" s="55"/>
      <c r="AO36" s="55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ht="15.75" customHeight="1">
      <c r="A37" s="118"/>
      <c r="B37" s="119"/>
      <c r="C37" s="117"/>
      <c r="D37" s="117"/>
      <c r="E37" s="2"/>
      <c r="F37" s="2"/>
      <c r="G37" s="2"/>
      <c r="H37" s="2"/>
      <c r="I37" s="2"/>
      <c r="J37" s="5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55"/>
      <c r="AN37" s="55"/>
      <c r="AO37" s="55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ht="15.75" customHeight="1">
      <c r="A38" s="118"/>
      <c r="B38" s="119"/>
      <c r="C38" s="117"/>
      <c r="D38" s="117"/>
      <c r="E38" s="2"/>
      <c r="F38" s="2"/>
      <c r="G38" s="2"/>
      <c r="H38" s="2"/>
      <c r="I38" s="2"/>
      <c r="J38" s="5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55"/>
      <c r="AN38" s="55"/>
      <c r="AO38" s="55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ht="15.75" customHeight="1">
      <c r="A39" s="118"/>
      <c r="B39" s="119"/>
      <c r="C39" s="2"/>
      <c r="D39" s="2"/>
      <c r="E39" s="2"/>
      <c r="F39" s="2"/>
      <c r="G39" s="2"/>
      <c r="H39" s="2"/>
      <c r="I39" s="2"/>
      <c r="J39" s="5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55"/>
      <c r="AN39" s="55"/>
      <c r="AO39" s="55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ht="15.75" customHeight="1">
      <c r="A40" s="118"/>
      <c r="B40" s="119"/>
      <c r="C40" s="117"/>
      <c r="D40" s="117"/>
      <c r="E40" s="2"/>
      <c r="F40" s="2"/>
      <c r="G40" s="2"/>
      <c r="H40" s="2"/>
      <c r="I40" s="2"/>
      <c r="J40" s="5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55"/>
      <c r="AN40" s="55"/>
      <c r="AO40" s="55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ht="15.75" customHeight="1">
      <c r="A41" s="118"/>
      <c r="B41" s="119"/>
      <c r="C41" s="117"/>
      <c r="D41" s="117"/>
      <c r="E41" s="2"/>
      <c r="F41" s="2"/>
      <c r="G41" s="2"/>
      <c r="H41" s="2"/>
      <c r="I41" s="2"/>
      <c r="J41" s="55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55"/>
      <c r="AN41" s="55"/>
      <c r="AO41" s="55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ht="15.75" customHeight="1">
      <c r="A42" s="118"/>
      <c r="B42" s="119"/>
      <c r="C42" s="2"/>
      <c r="D42" s="2"/>
      <c r="E42" s="2"/>
      <c r="F42" s="2"/>
      <c r="G42" s="2"/>
      <c r="H42" s="2"/>
      <c r="I42" s="2"/>
      <c r="J42" s="55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55"/>
      <c r="AN42" s="55"/>
      <c r="AO42" s="55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ht="15.75" customHeight="1">
      <c r="A43" s="118"/>
      <c r="B43" s="119"/>
      <c r="C43" s="117"/>
      <c r="D43" s="117"/>
      <c r="E43" s="2"/>
      <c r="F43" s="2"/>
      <c r="G43" s="2"/>
      <c r="H43" s="2"/>
      <c r="I43" s="2"/>
      <c r="J43" s="55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55"/>
      <c r="AN43" s="55"/>
      <c r="AO43" s="55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ht="15.75" customHeight="1">
      <c r="A44" s="118"/>
      <c r="B44" s="119"/>
      <c r="C44" s="117"/>
      <c r="D44" s="117"/>
      <c r="E44" s="30"/>
      <c r="F44" s="30"/>
      <c r="G44" s="30"/>
      <c r="H44" s="30"/>
      <c r="I44" s="30"/>
      <c r="J44" s="12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120"/>
      <c r="AN44" s="120"/>
      <c r="AO44" s="120"/>
      <c r="AP44" s="30"/>
      <c r="AQ44" s="30"/>
      <c r="AR44" s="30"/>
      <c r="AS44" s="30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ht="15.75" customHeight="1">
      <c r="A45" s="118"/>
      <c r="B45" s="119"/>
      <c r="C45" s="30"/>
      <c r="D45" s="30"/>
      <c r="E45" s="30"/>
      <c r="F45" s="30"/>
      <c r="G45" s="30"/>
      <c r="H45" s="30"/>
      <c r="I45" s="30"/>
      <c r="J45" s="12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120"/>
      <c r="AN45" s="120"/>
      <c r="AO45" s="120"/>
      <c r="AP45" s="30"/>
      <c r="AQ45" s="30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ht="15.75" customHeight="1">
      <c r="A46" s="118"/>
      <c r="B46" s="119"/>
      <c r="C46" s="30"/>
      <c r="D46" s="30"/>
      <c r="E46" s="30"/>
      <c r="F46" s="30"/>
      <c r="G46" s="30"/>
      <c r="H46" s="30"/>
      <c r="I46" s="30"/>
      <c r="J46" s="12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120"/>
      <c r="AN46" s="120"/>
      <c r="AO46" s="120"/>
      <c r="AP46" s="30"/>
      <c r="AQ46" s="30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ht="15.75" customHeight="1">
      <c r="A47" s="121"/>
      <c r="B47" s="122"/>
      <c r="C47" s="2"/>
      <c r="D47" s="2"/>
      <c r="E47" s="2"/>
      <c r="F47" s="2"/>
      <c r="G47" s="2"/>
      <c r="H47" s="2"/>
      <c r="I47" s="2"/>
      <c r="J47" s="5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55"/>
      <c r="AN47" s="55"/>
      <c r="AO47" s="55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ht="15.75" customHeight="1">
      <c r="A48" s="121"/>
      <c r="B48" s="122"/>
      <c r="C48" s="2"/>
      <c r="D48" s="2"/>
      <c r="E48" s="2"/>
      <c r="F48" s="2"/>
      <c r="G48" s="2"/>
      <c r="H48" s="2"/>
      <c r="I48" s="2"/>
      <c r="J48" s="55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55"/>
      <c r="AN48" s="55"/>
      <c r="AO48" s="55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ht="15.75" customHeight="1">
      <c r="A49" s="121"/>
      <c r="B49" s="122"/>
      <c r="C49" s="2"/>
      <c r="D49" s="2"/>
      <c r="E49" s="2"/>
      <c r="F49" s="2"/>
      <c r="G49" s="2"/>
      <c r="H49" s="2"/>
      <c r="I49" s="2"/>
      <c r="J49" s="5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55"/>
      <c r="AN49" s="55"/>
      <c r="AO49" s="55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ht="15.75" customHeight="1">
      <c r="A50" s="121"/>
      <c r="B50" s="122"/>
      <c r="C50" s="2"/>
      <c r="D50" s="2"/>
      <c r="E50" s="2"/>
      <c r="F50" s="2"/>
      <c r="G50" s="2"/>
      <c r="H50" s="2"/>
      <c r="I50" s="2"/>
      <c r="J50" s="5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55"/>
      <c r="AN50" s="55"/>
      <c r="AO50" s="55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ht="15.75" customHeight="1">
      <c r="A51" s="121"/>
      <c r="B51" s="122"/>
      <c r="C51" s="2"/>
      <c r="D51" s="2"/>
      <c r="E51" s="2"/>
      <c r="F51" s="2"/>
      <c r="G51" s="2"/>
      <c r="H51" s="2"/>
      <c r="I51" s="2"/>
      <c r="J51" s="5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55"/>
      <c r="AN51" s="55"/>
      <c r="AO51" s="55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ht="15.75" customHeight="1">
      <c r="A52" s="121"/>
      <c r="B52" s="122"/>
      <c r="C52" s="2"/>
      <c r="D52" s="2"/>
      <c r="E52" s="2"/>
      <c r="F52" s="2"/>
      <c r="G52" s="2"/>
      <c r="H52" s="2"/>
      <c r="I52" s="2"/>
      <c r="J52" s="5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55"/>
      <c r="AN52" s="55"/>
      <c r="AO52" s="55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ht="15.75" customHeight="1">
      <c r="A53" s="121"/>
      <c r="B53" s="122"/>
      <c r="C53" s="2"/>
      <c r="D53" s="2"/>
      <c r="E53" s="2"/>
      <c r="F53" s="2"/>
      <c r="G53" s="2"/>
      <c r="H53" s="2"/>
      <c r="I53" s="2"/>
      <c r="J53" s="55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55"/>
      <c r="AN53" s="55"/>
      <c r="AO53" s="55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ht="15.75" customHeight="1">
      <c r="A54" s="121"/>
      <c r="B54" s="122"/>
      <c r="C54" s="2"/>
      <c r="D54" s="2"/>
      <c r="E54" s="2"/>
      <c r="F54" s="2"/>
      <c r="G54" s="2"/>
      <c r="H54" s="2"/>
      <c r="I54" s="2"/>
      <c r="J54" s="5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55"/>
      <c r="AN54" s="55"/>
      <c r="AO54" s="55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ht="15.75" customHeight="1">
      <c r="A55" s="121"/>
      <c r="B55" s="122"/>
      <c r="C55" s="2"/>
      <c r="D55" s="2"/>
      <c r="E55" s="2"/>
      <c r="F55" s="2"/>
      <c r="G55" s="2"/>
      <c r="H55" s="2"/>
      <c r="I55" s="2"/>
      <c r="J55" s="5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55"/>
      <c r="AN55" s="55"/>
      <c r="AO55" s="55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ht="15.75" customHeight="1">
      <c r="A56" s="121"/>
      <c r="B56" s="122"/>
      <c r="C56" s="2"/>
      <c r="D56" s="2"/>
      <c r="E56" s="2"/>
      <c r="F56" s="2"/>
      <c r="G56" s="2"/>
      <c r="H56" s="2"/>
      <c r="I56" s="2"/>
      <c r="J56" s="5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55"/>
      <c r="AN56" s="55"/>
      <c r="AO56" s="55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ht="15.75" customHeight="1">
      <c r="A57" s="121"/>
      <c r="B57" s="122"/>
      <c r="C57" s="2"/>
      <c r="D57" s="2"/>
      <c r="E57" s="2"/>
      <c r="F57" s="2"/>
      <c r="G57" s="2"/>
      <c r="H57" s="2"/>
      <c r="I57" s="2"/>
      <c r="J57" s="5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55"/>
      <c r="AN57" s="55"/>
      <c r="AO57" s="55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ht="15.75" customHeight="1">
      <c r="A58" s="121"/>
      <c r="B58" s="122"/>
      <c r="C58" s="2"/>
      <c r="D58" s="2"/>
      <c r="E58" s="2"/>
      <c r="F58" s="2"/>
      <c r="G58" s="2"/>
      <c r="H58" s="2"/>
      <c r="I58" s="2"/>
      <c r="J58" s="5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55"/>
      <c r="AN58" s="55"/>
      <c r="AO58" s="55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ht="15.75" customHeight="1">
      <c r="A59" s="121"/>
      <c r="B59" s="122"/>
      <c r="C59" s="2"/>
      <c r="D59" s="2"/>
      <c r="E59" s="2"/>
      <c r="F59" s="2"/>
      <c r="G59" s="2"/>
      <c r="H59" s="2"/>
      <c r="I59" s="2"/>
      <c r="J59" s="5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55"/>
      <c r="AN59" s="55"/>
      <c r="AO59" s="55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ht="15.75" customHeight="1">
      <c r="A60" s="121"/>
      <c r="B60" s="122"/>
      <c r="C60" s="2"/>
      <c r="D60" s="2"/>
      <c r="E60" s="2"/>
      <c r="F60" s="2"/>
      <c r="G60" s="2"/>
      <c r="H60" s="2"/>
      <c r="I60" s="2"/>
      <c r="J60" s="5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55"/>
      <c r="AN60" s="55"/>
      <c r="AO60" s="55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ht="15.75" customHeight="1">
      <c r="A61" s="121"/>
      <c r="B61" s="122"/>
      <c r="C61" s="2"/>
      <c r="D61" s="2"/>
      <c r="E61" s="2"/>
      <c r="F61" s="2"/>
      <c r="G61" s="2"/>
      <c r="H61" s="2"/>
      <c r="I61" s="2"/>
      <c r="J61" s="5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55"/>
      <c r="AN61" s="55"/>
      <c r="AO61" s="55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ht="15.75" customHeight="1">
      <c r="A62" s="121"/>
      <c r="B62" s="122"/>
      <c r="C62" s="2"/>
      <c r="D62" s="2"/>
      <c r="E62" s="2"/>
      <c r="F62" s="2"/>
      <c r="G62" s="2"/>
      <c r="H62" s="2"/>
      <c r="I62" s="2"/>
      <c r="J62" s="5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55"/>
      <c r="AN62" s="55"/>
      <c r="AO62" s="55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ht="15.75" customHeight="1">
      <c r="A63" s="121"/>
      <c r="B63" s="122"/>
      <c r="C63" s="2"/>
      <c r="D63" s="2"/>
      <c r="E63" s="2"/>
      <c r="F63" s="2"/>
      <c r="G63" s="2"/>
      <c r="H63" s="2"/>
      <c r="I63" s="2"/>
      <c r="J63" s="5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55"/>
      <c r="AN63" s="55"/>
      <c r="AO63" s="55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ht="15.75" customHeight="1">
      <c r="A64" s="121"/>
      <c r="B64" s="122"/>
      <c r="C64" s="2"/>
      <c r="D64" s="2"/>
      <c r="E64" s="2"/>
      <c r="F64" s="2"/>
      <c r="G64" s="2"/>
      <c r="H64" s="2"/>
      <c r="I64" s="2"/>
      <c r="J64" s="5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55"/>
      <c r="AN64" s="55"/>
      <c r="AO64" s="55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ht="15.75" customHeight="1">
      <c r="A65" s="121"/>
      <c r="B65" s="122"/>
      <c r="C65" s="2"/>
      <c r="D65" s="2"/>
      <c r="E65" s="2"/>
      <c r="F65" s="2"/>
      <c r="G65" s="2"/>
      <c r="H65" s="2"/>
      <c r="I65" s="2"/>
      <c r="J65" s="5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55"/>
      <c r="AN65" s="55"/>
      <c r="AO65" s="55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ht="15.75" customHeight="1">
      <c r="A66" s="121"/>
      <c r="B66" s="122"/>
      <c r="C66" s="2"/>
      <c r="D66" s="2"/>
      <c r="E66" s="2"/>
      <c r="F66" s="2"/>
      <c r="G66" s="2"/>
      <c r="H66" s="2"/>
      <c r="I66" s="2"/>
      <c r="J66" s="5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55"/>
      <c r="AN66" s="55"/>
      <c r="AO66" s="55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ht="15.75" customHeight="1">
      <c r="A67" s="121"/>
      <c r="B67" s="122"/>
      <c r="C67" s="2"/>
      <c r="D67" s="2"/>
      <c r="E67" s="2"/>
      <c r="F67" s="2"/>
      <c r="G67" s="2"/>
      <c r="H67" s="2"/>
      <c r="I67" s="2"/>
      <c r="J67" s="5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55"/>
      <c r="AN67" s="55"/>
      <c r="AO67" s="55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ht="15.75" customHeight="1">
      <c r="A68" s="121"/>
      <c r="B68" s="122"/>
      <c r="C68" s="2"/>
      <c r="D68" s="2"/>
      <c r="E68" s="2"/>
      <c r="F68" s="2"/>
      <c r="G68" s="2"/>
      <c r="H68" s="2"/>
      <c r="I68" s="2"/>
      <c r="J68" s="5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55"/>
      <c r="AN68" s="55"/>
      <c r="AO68" s="55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ht="15.75" customHeight="1">
      <c r="A69" s="121"/>
      <c r="B69" s="122"/>
      <c r="C69" s="2"/>
      <c r="D69" s="2"/>
      <c r="E69" s="2"/>
      <c r="F69" s="2"/>
      <c r="G69" s="2"/>
      <c r="H69" s="2"/>
      <c r="I69" s="2"/>
      <c r="J69" s="5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55"/>
      <c r="AN69" s="55"/>
      <c r="AO69" s="55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ht="15.75" customHeight="1">
      <c r="A70" s="121"/>
      <c r="B70" s="122"/>
      <c r="C70" s="2"/>
      <c r="D70" s="2"/>
      <c r="E70" s="2"/>
      <c r="F70" s="2"/>
      <c r="G70" s="2"/>
      <c r="H70" s="2"/>
      <c r="I70" s="2"/>
      <c r="J70" s="5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55"/>
      <c r="AN70" s="55"/>
      <c r="AO70" s="55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  <row r="71" ht="15.75" customHeight="1">
      <c r="A71" s="121"/>
      <c r="B71" s="122"/>
      <c r="C71" s="2"/>
      <c r="D71" s="2"/>
      <c r="E71" s="2"/>
      <c r="F71" s="2"/>
      <c r="G71" s="2"/>
      <c r="H71" s="2"/>
      <c r="I71" s="2"/>
      <c r="J71" s="5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55"/>
      <c r="AN71" s="55"/>
      <c r="AO71" s="55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</row>
    <row r="72" ht="15.75" customHeight="1">
      <c r="A72" s="121"/>
      <c r="B72" s="122"/>
      <c r="C72" s="2"/>
      <c r="D72" s="2"/>
      <c r="E72" s="2"/>
      <c r="F72" s="2"/>
      <c r="G72" s="2"/>
      <c r="H72" s="2"/>
      <c r="I72" s="2"/>
      <c r="J72" s="5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55"/>
      <c r="AN72" s="55"/>
      <c r="AO72" s="55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</row>
    <row r="73" ht="15.75" customHeight="1">
      <c r="A73" s="121"/>
      <c r="B73" s="122"/>
      <c r="C73" s="2"/>
      <c r="D73" s="2"/>
      <c r="E73" s="2"/>
      <c r="F73" s="2"/>
      <c r="G73" s="2"/>
      <c r="H73" s="2"/>
      <c r="I73" s="2"/>
      <c r="J73" s="5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55"/>
      <c r="AN73" s="55"/>
      <c r="AO73" s="55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</row>
    <row r="74" ht="15.75" customHeight="1">
      <c r="A74" s="121"/>
      <c r="B74" s="122"/>
      <c r="C74" s="2"/>
      <c r="D74" s="2"/>
      <c r="E74" s="2"/>
      <c r="F74" s="2"/>
      <c r="G74" s="2"/>
      <c r="H74" s="2"/>
      <c r="I74" s="2"/>
      <c r="J74" s="5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55"/>
      <c r="AN74" s="55"/>
      <c r="AO74" s="55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</row>
    <row r="75" ht="15.75" customHeight="1">
      <c r="A75" s="121"/>
      <c r="B75" s="122"/>
      <c r="C75" s="2"/>
      <c r="D75" s="2"/>
      <c r="E75" s="2"/>
      <c r="F75" s="2"/>
      <c r="G75" s="2"/>
      <c r="H75" s="2"/>
      <c r="I75" s="2"/>
      <c r="J75" s="5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55"/>
      <c r="AN75" s="55"/>
      <c r="AO75" s="55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</row>
    <row r="76" ht="15.75" customHeight="1">
      <c r="A76" s="121"/>
      <c r="B76" s="122"/>
      <c r="C76" s="2"/>
      <c r="D76" s="2"/>
      <c r="E76" s="2"/>
      <c r="F76" s="2"/>
      <c r="G76" s="2"/>
      <c r="H76" s="2"/>
      <c r="I76" s="2"/>
      <c r="J76" s="5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55"/>
      <c r="AN76" s="55"/>
      <c r="AO76" s="55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</row>
    <row r="77" ht="15.75" customHeight="1">
      <c r="A77" s="121"/>
      <c r="B77" s="122"/>
      <c r="C77" s="2"/>
      <c r="D77" s="2"/>
      <c r="E77" s="2"/>
      <c r="F77" s="2"/>
      <c r="G77" s="2"/>
      <c r="H77" s="2"/>
      <c r="I77" s="2"/>
      <c r="J77" s="5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55"/>
      <c r="AN77" s="55"/>
      <c r="AO77" s="55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</row>
    <row r="78" ht="15.75" customHeight="1">
      <c r="A78" s="121"/>
      <c r="B78" s="122"/>
      <c r="C78" s="2"/>
      <c r="D78" s="2"/>
      <c r="E78" s="2"/>
      <c r="F78" s="2"/>
      <c r="G78" s="2"/>
      <c r="H78" s="2"/>
      <c r="I78" s="2"/>
      <c r="J78" s="5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55"/>
      <c r="AN78" s="55"/>
      <c r="AO78" s="55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</row>
    <row r="79" ht="15.75" customHeight="1">
      <c r="A79" s="121"/>
      <c r="B79" s="122"/>
      <c r="C79" s="2"/>
      <c r="D79" s="2"/>
      <c r="E79" s="2"/>
      <c r="F79" s="2"/>
      <c r="G79" s="2"/>
      <c r="H79" s="2"/>
      <c r="I79" s="2"/>
      <c r="J79" s="5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55"/>
      <c r="AN79" s="55"/>
      <c r="AO79" s="55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</row>
    <row r="80" ht="15.75" customHeight="1">
      <c r="A80" s="121"/>
      <c r="B80" s="122"/>
      <c r="C80" s="2"/>
      <c r="D80" s="2"/>
      <c r="E80" s="2"/>
      <c r="F80" s="2"/>
      <c r="G80" s="2"/>
      <c r="H80" s="2"/>
      <c r="I80" s="2"/>
      <c r="J80" s="5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55"/>
      <c r="AN80" s="55"/>
      <c r="AO80" s="55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</row>
    <row r="81" ht="15.75" customHeight="1">
      <c r="A81" s="121"/>
      <c r="B81" s="122"/>
      <c r="C81" s="2"/>
      <c r="D81" s="2"/>
      <c r="E81" s="2"/>
      <c r="F81" s="2"/>
      <c r="G81" s="2"/>
      <c r="H81" s="2"/>
      <c r="I81" s="2"/>
      <c r="J81" s="5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55"/>
      <c r="AN81" s="55"/>
      <c r="AO81" s="55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</row>
    <row r="82" ht="15.75" customHeight="1">
      <c r="A82" s="121"/>
      <c r="B82" s="122"/>
      <c r="C82" s="2"/>
      <c r="D82" s="2"/>
      <c r="E82" s="2"/>
      <c r="F82" s="2"/>
      <c r="G82" s="2"/>
      <c r="H82" s="2"/>
      <c r="I82" s="2"/>
      <c r="J82" s="55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55"/>
      <c r="AN82" s="55"/>
      <c r="AO82" s="55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</row>
    <row r="83" ht="15.75" customHeight="1">
      <c r="A83" s="121"/>
      <c r="B83" s="122"/>
      <c r="C83" s="2"/>
      <c r="D83" s="2"/>
      <c r="E83" s="2"/>
      <c r="F83" s="2"/>
      <c r="G83" s="2"/>
      <c r="H83" s="2"/>
      <c r="I83" s="2"/>
      <c r="J83" s="55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55"/>
      <c r="AN83" s="55"/>
      <c r="AO83" s="55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</row>
    <row r="84" ht="15.75" customHeight="1">
      <c r="A84" s="121"/>
      <c r="B84" s="122"/>
      <c r="C84" s="2"/>
      <c r="D84" s="2"/>
      <c r="E84" s="2"/>
      <c r="F84" s="2"/>
      <c r="G84" s="2"/>
      <c r="H84" s="2"/>
      <c r="I84" s="2"/>
      <c r="J84" s="5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55"/>
      <c r="AN84" s="55"/>
      <c r="AO84" s="55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</row>
    <row r="85" ht="15.75" customHeight="1">
      <c r="A85" s="121"/>
      <c r="B85" s="122"/>
      <c r="C85" s="2"/>
      <c r="D85" s="2"/>
      <c r="E85" s="2"/>
      <c r="F85" s="2"/>
      <c r="G85" s="2"/>
      <c r="H85" s="2"/>
      <c r="I85" s="2"/>
      <c r="J85" s="55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55"/>
      <c r="AN85" s="55"/>
      <c r="AO85" s="55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</row>
    <row r="86" ht="15.75" customHeight="1">
      <c r="A86" s="121"/>
      <c r="B86" s="122"/>
      <c r="C86" s="2"/>
      <c r="D86" s="2"/>
      <c r="E86" s="2"/>
      <c r="F86" s="2"/>
      <c r="G86" s="2"/>
      <c r="H86" s="2"/>
      <c r="I86" s="2"/>
      <c r="J86" s="55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55"/>
      <c r="AN86" s="55"/>
      <c r="AO86" s="55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</row>
    <row r="87" ht="15.75" customHeight="1">
      <c r="A87" s="121"/>
      <c r="B87" s="122"/>
      <c r="C87" s="2"/>
      <c r="D87" s="2"/>
      <c r="E87" s="2"/>
      <c r="F87" s="2"/>
      <c r="G87" s="2"/>
      <c r="H87" s="2"/>
      <c r="I87" s="2"/>
      <c r="J87" s="5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55"/>
      <c r="AN87" s="55"/>
      <c r="AO87" s="55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</row>
    <row r="88" ht="15.75" customHeight="1">
      <c r="A88" s="121"/>
      <c r="B88" s="122"/>
      <c r="C88" s="2"/>
      <c r="D88" s="2"/>
      <c r="E88" s="2"/>
      <c r="F88" s="2"/>
      <c r="G88" s="2"/>
      <c r="H88" s="2"/>
      <c r="I88" s="2"/>
      <c r="J88" s="5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55"/>
      <c r="AN88" s="55"/>
      <c r="AO88" s="55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</row>
    <row r="89" ht="15.75" customHeight="1">
      <c r="A89" s="121"/>
      <c r="B89" s="122"/>
      <c r="C89" s="2"/>
      <c r="D89" s="2"/>
      <c r="E89" s="2"/>
      <c r="F89" s="2"/>
      <c r="G89" s="2"/>
      <c r="H89" s="2"/>
      <c r="I89" s="2"/>
      <c r="J89" s="5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55"/>
      <c r="AN89" s="55"/>
      <c r="AO89" s="55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</row>
    <row r="90" ht="15.75" customHeight="1">
      <c r="A90" s="121"/>
      <c r="B90" s="122"/>
      <c r="C90" s="2"/>
      <c r="D90" s="2"/>
      <c r="E90" s="2"/>
      <c r="F90" s="2"/>
      <c r="G90" s="2"/>
      <c r="H90" s="2"/>
      <c r="I90" s="2"/>
      <c r="J90" s="55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55"/>
      <c r="AN90" s="55"/>
      <c r="AO90" s="55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</row>
    <row r="91" ht="15.75" customHeight="1">
      <c r="A91" s="121"/>
      <c r="B91" s="122"/>
      <c r="C91" s="2"/>
      <c r="D91" s="2"/>
      <c r="E91" s="2"/>
      <c r="F91" s="2"/>
      <c r="G91" s="2"/>
      <c r="H91" s="2"/>
      <c r="I91" s="2"/>
      <c r="J91" s="55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55"/>
      <c r="AN91" s="55"/>
      <c r="AO91" s="55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</row>
    <row r="92" ht="15.75" customHeight="1">
      <c r="A92" s="121"/>
      <c r="B92" s="122"/>
      <c r="C92" s="2"/>
      <c r="D92" s="2"/>
      <c r="E92" s="2"/>
      <c r="F92" s="2"/>
      <c r="G92" s="2"/>
      <c r="H92" s="2"/>
      <c r="I92" s="2"/>
      <c r="J92" s="55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55"/>
      <c r="AN92" s="55"/>
      <c r="AO92" s="55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</row>
    <row r="93" ht="15.75" customHeight="1">
      <c r="A93" s="121"/>
      <c r="B93" s="122"/>
      <c r="C93" s="2"/>
      <c r="D93" s="2"/>
      <c r="E93" s="2"/>
      <c r="F93" s="2"/>
      <c r="G93" s="2"/>
      <c r="H93" s="2"/>
      <c r="I93" s="2"/>
      <c r="J93" s="55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55"/>
      <c r="AN93" s="55"/>
      <c r="AO93" s="55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</row>
    <row r="94" ht="15.75" customHeight="1">
      <c r="A94" s="121"/>
      <c r="B94" s="122"/>
      <c r="C94" s="2"/>
      <c r="D94" s="2"/>
      <c r="E94" s="2"/>
      <c r="F94" s="2"/>
      <c r="G94" s="2"/>
      <c r="H94" s="2"/>
      <c r="I94" s="2"/>
      <c r="J94" s="55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55"/>
      <c r="AN94" s="55"/>
      <c r="AO94" s="55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</row>
    <row r="95" ht="15.75" customHeight="1">
      <c r="A95" s="121"/>
      <c r="B95" s="122"/>
      <c r="C95" s="2"/>
      <c r="D95" s="2"/>
      <c r="E95" s="2"/>
      <c r="F95" s="2"/>
      <c r="G95" s="2"/>
      <c r="H95" s="2"/>
      <c r="I95" s="2"/>
      <c r="J95" s="55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55"/>
      <c r="AN95" s="55"/>
      <c r="AO95" s="55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</row>
    <row r="96" ht="15.75" customHeight="1">
      <c r="A96" s="121"/>
      <c r="B96" s="122"/>
      <c r="C96" s="2"/>
      <c r="D96" s="2"/>
      <c r="E96" s="2"/>
      <c r="F96" s="2"/>
      <c r="G96" s="2"/>
      <c r="H96" s="2"/>
      <c r="I96" s="2"/>
      <c r="J96" s="5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55"/>
      <c r="AN96" s="55"/>
      <c r="AO96" s="55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ht="15.75" customHeight="1">
      <c r="A97" s="121"/>
      <c r="B97" s="122"/>
      <c r="C97" s="2"/>
      <c r="D97" s="2"/>
      <c r="E97" s="2"/>
      <c r="F97" s="2"/>
      <c r="G97" s="2"/>
      <c r="H97" s="2"/>
      <c r="I97" s="2"/>
      <c r="J97" s="55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55"/>
      <c r="AN97" s="55"/>
      <c r="AO97" s="55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</row>
    <row r="98" ht="15.75" customHeight="1">
      <c r="A98" s="121"/>
      <c r="B98" s="122"/>
      <c r="C98" s="2"/>
      <c r="D98" s="2"/>
      <c r="E98" s="2"/>
      <c r="F98" s="2"/>
      <c r="G98" s="2"/>
      <c r="H98" s="2"/>
      <c r="I98" s="2"/>
      <c r="J98" s="55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55"/>
      <c r="AN98" s="55"/>
      <c r="AO98" s="55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</row>
    <row r="99" ht="15.75" customHeight="1">
      <c r="A99" s="121"/>
      <c r="B99" s="122"/>
      <c r="C99" s="2"/>
      <c r="D99" s="2"/>
      <c r="E99" s="2"/>
      <c r="F99" s="2"/>
      <c r="G99" s="2"/>
      <c r="H99" s="2"/>
      <c r="I99" s="2"/>
      <c r="J99" s="55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55"/>
      <c r="AN99" s="55"/>
      <c r="AO99" s="55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</row>
    <row r="100" ht="15.75" customHeight="1">
      <c r="A100" s="121"/>
      <c r="B100" s="122"/>
      <c r="C100" s="2"/>
      <c r="D100" s="2"/>
      <c r="E100" s="2"/>
      <c r="F100" s="2"/>
      <c r="G100" s="2"/>
      <c r="H100" s="2"/>
      <c r="I100" s="2"/>
      <c r="J100" s="55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55"/>
      <c r="AN100" s="55"/>
      <c r="AO100" s="55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</row>
    <row r="101" ht="15.75" customHeight="1">
      <c r="A101" s="121"/>
      <c r="B101" s="122"/>
      <c r="C101" s="2"/>
      <c r="D101" s="2"/>
      <c r="E101" s="2"/>
      <c r="F101" s="2"/>
      <c r="G101" s="2"/>
      <c r="H101" s="2"/>
      <c r="I101" s="2"/>
      <c r="J101" s="55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55"/>
      <c r="AN101" s="55"/>
      <c r="AO101" s="55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</row>
    <row r="102" ht="15.75" customHeight="1">
      <c r="A102" s="121"/>
      <c r="B102" s="122"/>
      <c r="C102" s="2"/>
      <c r="D102" s="2"/>
      <c r="E102" s="2"/>
      <c r="F102" s="2"/>
      <c r="G102" s="2"/>
      <c r="H102" s="2"/>
      <c r="I102" s="2"/>
      <c r="J102" s="55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55"/>
      <c r="AN102" s="55"/>
      <c r="AO102" s="55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</row>
    <row r="103" ht="15.75" customHeight="1">
      <c r="A103" s="121"/>
      <c r="B103" s="122"/>
      <c r="C103" s="2"/>
      <c r="D103" s="2"/>
      <c r="E103" s="2"/>
      <c r="F103" s="2"/>
      <c r="G103" s="2"/>
      <c r="H103" s="2"/>
      <c r="I103" s="2"/>
      <c r="J103" s="55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55"/>
      <c r="AN103" s="55"/>
      <c r="AO103" s="55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</row>
    <row r="104" ht="15.75" customHeight="1">
      <c r="A104" s="121"/>
      <c r="B104" s="122"/>
      <c r="C104" s="2"/>
      <c r="D104" s="2"/>
      <c r="E104" s="2"/>
      <c r="F104" s="2"/>
      <c r="G104" s="2"/>
      <c r="H104" s="2"/>
      <c r="I104" s="2"/>
      <c r="J104" s="55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55"/>
      <c r="AN104" s="55"/>
      <c r="AO104" s="55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</row>
    <row r="105" ht="15.75" customHeight="1">
      <c r="A105" s="121"/>
      <c r="B105" s="122"/>
      <c r="C105" s="2"/>
      <c r="D105" s="2"/>
      <c r="E105" s="2"/>
      <c r="F105" s="2"/>
      <c r="G105" s="2"/>
      <c r="H105" s="2"/>
      <c r="I105" s="2"/>
      <c r="J105" s="55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55"/>
      <c r="AN105" s="55"/>
      <c r="AO105" s="55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</row>
    <row r="106" ht="15.75" customHeight="1">
      <c r="A106" s="121"/>
      <c r="B106" s="122"/>
      <c r="C106" s="2"/>
      <c r="D106" s="2"/>
      <c r="E106" s="2"/>
      <c r="F106" s="2"/>
      <c r="G106" s="2"/>
      <c r="H106" s="2"/>
      <c r="I106" s="2"/>
      <c r="J106" s="55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55"/>
      <c r="AN106" s="55"/>
      <c r="AO106" s="55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</row>
    <row r="107" ht="15.75" customHeight="1">
      <c r="A107" s="121"/>
      <c r="B107" s="122"/>
      <c r="C107" s="2"/>
      <c r="D107" s="2"/>
      <c r="E107" s="2"/>
      <c r="F107" s="2"/>
      <c r="G107" s="2"/>
      <c r="H107" s="2"/>
      <c r="I107" s="2"/>
      <c r="J107" s="55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55"/>
      <c r="AN107" s="55"/>
      <c r="AO107" s="55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</row>
    <row r="108" ht="15.75" customHeight="1">
      <c r="A108" s="121"/>
      <c r="B108" s="122"/>
      <c r="C108" s="2"/>
      <c r="D108" s="2"/>
      <c r="E108" s="2"/>
      <c r="F108" s="2"/>
      <c r="G108" s="2"/>
      <c r="H108" s="2"/>
      <c r="I108" s="2"/>
      <c r="J108" s="55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55"/>
      <c r="AN108" s="55"/>
      <c r="AO108" s="55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</row>
    <row r="109" ht="15.75" customHeight="1">
      <c r="A109" s="121"/>
      <c r="B109" s="122"/>
      <c r="C109" s="2"/>
      <c r="D109" s="2"/>
      <c r="E109" s="2"/>
      <c r="F109" s="2"/>
      <c r="G109" s="2"/>
      <c r="H109" s="2"/>
      <c r="I109" s="2"/>
      <c r="J109" s="55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55"/>
      <c r="AN109" s="55"/>
      <c r="AO109" s="55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</row>
    <row r="110" ht="15.75" customHeight="1">
      <c r="A110" s="121"/>
      <c r="B110" s="122"/>
      <c r="C110" s="2"/>
      <c r="D110" s="2"/>
      <c r="E110" s="2"/>
      <c r="F110" s="2"/>
      <c r="G110" s="2"/>
      <c r="H110" s="2"/>
      <c r="I110" s="2"/>
      <c r="J110" s="55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55"/>
      <c r="AN110" s="55"/>
      <c r="AO110" s="55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</row>
    <row r="111" ht="15.75" customHeight="1">
      <c r="A111" s="121"/>
      <c r="B111" s="122"/>
      <c r="C111" s="2"/>
      <c r="D111" s="2"/>
      <c r="E111" s="2"/>
      <c r="F111" s="2"/>
      <c r="G111" s="2"/>
      <c r="H111" s="2"/>
      <c r="I111" s="2"/>
      <c r="J111" s="55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55"/>
      <c r="AN111" s="55"/>
      <c r="AO111" s="55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</row>
    <row r="112" ht="15.75" customHeight="1">
      <c r="A112" s="121"/>
      <c r="B112" s="122"/>
      <c r="C112" s="2"/>
      <c r="D112" s="2"/>
      <c r="E112" s="2"/>
      <c r="F112" s="2"/>
      <c r="G112" s="2"/>
      <c r="H112" s="2"/>
      <c r="I112" s="2"/>
      <c r="J112" s="55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55"/>
      <c r="AN112" s="55"/>
      <c r="AO112" s="55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</row>
    <row r="113" ht="15.75" customHeight="1">
      <c r="A113" s="121"/>
      <c r="B113" s="122"/>
      <c r="C113" s="2"/>
      <c r="D113" s="2"/>
      <c r="E113" s="2"/>
      <c r="F113" s="2"/>
      <c r="G113" s="2"/>
      <c r="H113" s="2"/>
      <c r="I113" s="2"/>
      <c r="J113" s="55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55"/>
      <c r="AN113" s="55"/>
      <c r="AO113" s="55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</row>
    <row r="114" ht="15.75" customHeight="1">
      <c r="A114" s="121"/>
      <c r="B114" s="122"/>
      <c r="C114" s="2"/>
      <c r="D114" s="2"/>
      <c r="E114" s="2"/>
      <c r="F114" s="2"/>
      <c r="G114" s="2"/>
      <c r="H114" s="2"/>
      <c r="I114" s="2"/>
      <c r="J114" s="55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55"/>
      <c r="AN114" s="55"/>
      <c r="AO114" s="55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ht="15.75" customHeight="1">
      <c r="A115" s="121"/>
      <c r="B115" s="122"/>
      <c r="C115" s="2"/>
      <c r="D115" s="2"/>
      <c r="E115" s="2"/>
      <c r="F115" s="2"/>
      <c r="G115" s="2"/>
      <c r="H115" s="2"/>
      <c r="I115" s="2"/>
      <c r="J115" s="55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55"/>
      <c r="AN115" s="55"/>
      <c r="AO115" s="55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</row>
    <row r="116" ht="15.75" customHeight="1">
      <c r="A116" s="121"/>
      <c r="B116" s="122"/>
      <c r="C116" s="2"/>
      <c r="D116" s="2"/>
      <c r="E116" s="2"/>
      <c r="F116" s="2"/>
      <c r="G116" s="2"/>
      <c r="H116" s="2"/>
      <c r="I116" s="2"/>
      <c r="J116" s="55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55"/>
      <c r="AN116" s="55"/>
      <c r="AO116" s="55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ht="15.75" customHeight="1">
      <c r="A117" s="121"/>
      <c r="B117" s="122"/>
      <c r="C117" s="2"/>
      <c r="D117" s="2"/>
      <c r="E117" s="2"/>
      <c r="F117" s="2"/>
      <c r="G117" s="2"/>
      <c r="H117" s="2"/>
      <c r="I117" s="2"/>
      <c r="J117" s="55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55"/>
      <c r="AN117" s="55"/>
      <c r="AO117" s="55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</row>
    <row r="118" ht="15.75" customHeight="1">
      <c r="A118" s="121"/>
      <c r="B118" s="122"/>
      <c r="C118" s="2"/>
      <c r="D118" s="2"/>
      <c r="E118" s="2"/>
      <c r="F118" s="2"/>
      <c r="G118" s="2"/>
      <c r="H118" s="2"/>
      <c r="I118" s="2"/>
      <c r="J118" s="55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55"/>
      <c r="AN118" s="55"/>
      <c r="AO118" s="55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</row>
    <row r="119" ht="15.75" customHeight="1">
      <c r="A119" s="121"/>
      <c r="B119" s="122"/>
      <c r="C119" s="2"/>
      <c r="D119" s="2"/>
      <c r="E119" s="2"/>
      <c r="F119" s="2"/>
      <c r="G119" s="2"/>
      <c r="H119" s="2"/>
      <c r="I119" s="2"/>
      <c r="J119" s="55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55"/>
      <c r="AN119" s="55"/>
      <c r="AO119" s="55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</row>
    <row r="120" ht="15.75" customHeight="1">
      <c r="A120" s="121"/>
      <c r="B120" s="122"/>
      <c r="C120" s="2"/>
      <c r="D120" s="2"/>
      <c r="E120" s="2"/>
      <c r="F120" s="2"/>
      <c r="G120" s="2"/>
      <c r="H120" s="2"/>
      <c r="I120" s="2"/>
      <c r="J120" s="55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55"/>
      <c r="AN120" s="55"/>
      <c r="AO120" s="55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</row>
    <row r="121" ht="15.75" customHeight="1">
      <c r="A121" s="121"/>
      <c r="B121" s="122"/>
      <c r="C121" s="2"/>
      <c r="D121" s="2"/>
      <c r="E121" s="2"/>
      <c r="F121" s="2"/>
      <c r="G121" s="2"/>
      <c r="H121" s="2"/>
      <c r="I121" s="2"/>
      <c r="J121" s="55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55"/>
      <c r="AN121" s="55"/>
      <c r="AO121" s="55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</row>
    <row r="122" ht="15.75" customHeight="1">
      <c r="A122" s="121"/>
      <c r="B122" s="122"/>
      <c r="C122" s="2"/>
      <c r="D122" s="2"/>
      <c r="E122" s="2"/>
      <c r="F122" s="2"/>
      <c r="G122" s="2"/>
      <c r="H122" s="2"/>
      <c r="I122" s="2"/>
      <c r="J122" s="55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55"/>
      <c r="AN122" s="55"/>
      <c r="AO122" s="55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</row>
    <row r="123" ht="15.75" customHeight="1">
      <c r="A123" s="121"/>
      <c r="B123" s="122"/>
      <c r="C123" s="2"/>
      <c r="D123" s="2"/>
      <c r="E123" s="2"/>
      <c r="F123" s="2"/>
      <c r="G123" s="2"/>
      <c r="H123" s="2"/>
      <c r="I123" s="2"/>
      <c r="J123" s="55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55"/>
      <c r="AN123" s="55"/>
      <c r="AO123" s="55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</row>
    <row r="124" ht="15.75" customHeight="1">
      <c r="A124" s="121"/>
      <c r="B124" s="122"/>
      <c r="C124" s="2"/>
      <c r="D124" s="2"/>
      <c r="E124" s="2"/>
      <c r="F124" s="2"/>
      <c r="G124" s="2"/>
      <c r="H124" s="2"/>
      <c r="I124" s="2"/>
      <c r="J124" s="55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55"/>
      <c r="AN124" s="55"/>
      <c r="AO124" s="55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</row>
    <row r="125" ht="15.75" customHeight="1">
      <c r="A125" s="121"/>
      <c r="B125" s="122"/>
      <c r="C125" s="2"/>
      <c r="D125" s="2"/>
      <c r="E125" s="2"/>
      <c r="F125" s="2"/>
      <c r="G125" s="2"/>
      <c r="H125" s="2"/>
      <c r="I125" s="2"/>
      <c r="J125" s="55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55"/>
      <c r="AN125" s="55"/>
      <c r="AO125" s="55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</row>
    <row r="126" ht="15.75" customHeight="1">
      <c r="A126" s="121"/>
      <c r="B126" s="122"/>
      <c r="C126" s="2"/>
      <c r="D126" s="2"/>
      <c r="E126" s="2"/>
      <c r="F126" s="2"/>
      <c r="G126" s="2"/>
      <c r="H126" s="2"/>
      <c r="I126" s="2"/>
      <c r="J126" s="55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55"/>
      <c r="AN126" s="55"/>
      <c r="AO126" s="55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</row>
    <row r="127" ht="15.75" customHeight="1">
      <c r="A127" s="121"/>
      <c r="B127" s="122"/>
      <c r="C127" s="2"/>
      <c r="D127" s="2"/>
      <c r="E127" s="2"/>
      <c r="F127" s="2"/>
      <c r="G127" s="2"/>
      <c r="H127" s="2"/>
      <c r="I127" s="2"/>
      <c r="J127" s="55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55"/>
      <c r="AN127" s="55"/>
      <c r="AO127" s="55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</row>
    <row r="128" ht="15.75" customHeight="1">
      <c r="A128" s="121"/>
      <c r="B128" s="122"/>
      <c r="C128" s="2"/>
      <c r="D128" s="2"/>
      <c r="E128" s="2"/>
      <c r="F128" s="2"/>
      <c r="G128" s="2"/>
      <c r="H128" s="2"/>
      <c r="I128" s="2"/>
      <c r="J128" s="55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55"/>
      <c r="AN128" s="55"/>
      <c r="AO128" s="55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</row>
    <row r="129" ht="15.75" customHeight="1">
      <c r="A129" s="121"/>
      <c r="B129" s="122"/>
      <c r="C129" s="2"/>
      <c r="D129" s="2"/>
      <c r="E129" s="2"/>
      <c r="F129" s="2"/>
      <c r="G129" s="2"/>
      <c r="H129" s="2"/>
      <c r="I129" s="2"/>
      <c r="J129" s="55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55"/>
      <c r="AN129" s="55"/>
      <c r="AO129" s="55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</row>
    <row r="130" ht="15.75" customHeight="1">
      <c r="A130" s="121"/>
      <c r="B130" s="122"/>
      <c r="C130" s="2"/>
      <c r="D130" s="2"/>
      <c r="E130" s="2"/>
      <c r="F130" s="2"/>
      <c r="G130" s="2"/>
      <c r="H130" s="2"/>
      <c r="I130" s="2"/>
      <c r="J130" s="55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55"/>
      <c r="AN130" s="55"/>
      <c r="AO130" s="55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</row>
    <row r="131" ht="15.75" customHeight="1">
      <c r="A131" s="121"/>
      <c r="B131" s="122"/>
      <c r="C131" s="2"/>
      <c r="D131" s="2"/>
      <c r="E131" s="2"/>
      <c r="F131" s="2"/>
      <c r="G131" s="2"/>
      <c r="H131" s="2"/>
      <c r="I131" s="2"/>
      <c r="J131" s="55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55"/>
      <c r="AN131" s="55"/>
      <c r="AO131" s="55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</row>
    <row r="132" ht="15.75" customHeight="1">
      <c r="A132" s="121"/>
      <c r="B132" s="122"/>
      <c r="C132" s="2"/>
      <c r="D132" s="2"/>
      <c r="E132" s="2"/>
      <c r="F132" s="2"/>
      <c r="G132" s="2"/>
      <c r="H132" s="2"/>
      <c r="I132" s="2"/>
      <c r="J132" s="55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55"/>
      <c r="AN132" s="55"/>
      <c r="AO132" s="55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</row>
    <row r="133" ht="15.75" customHeight="1">
      <c r="A133" s="121"/>
      <c r="B133" s="122"/>
      <c r="C133" s="2"/>
      <c r="D133" s="2"/>
      <c r="E133" s="2"/>
      <c r="F133" s="2"/>
      <c r="G133" s="2"/>
      <c r="H133" s="2"/>
      <c r="I133" s="2"/>
      <c r="J133" s="55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55"/>
      <c r="AN133" s="55"/>
      <c r="AO133" s="55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</row>
    <row r="134" ht="15.75" customHeight="1">
      <c r="A134" s="121"/>
      <c r="B134" s="122"/>
      <c r="C134" s="2"/>
      <c r="D134" s="2"/>
      <c r="E134" s="2"/>
      <c r="F134" s="2"/>
      <c r="G134" s="2"/>
      <c r="H134" s="2"/>
      <c r="I134" s="2"/>
      <c r="J134" s="55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55"/>
      <c r="AN134" s="55"/>
      <c r="AO134" s="55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</row>
    <row r="135" ht="15.75" customHeight="1">
      <c r="A135" s="121"/>
      <c r="B135" s="122"/>
      <c r="C135" s="2"/>
      <c r="D135" s="2"/>
      <c r="E135" s="2"/>
      <c r="F135" s="2"/>
      <c r="G135" s="2"/>
      <c r="H135" s="2"/>
      <c r="I135" s="2"/>
      <c r="J135" s="55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55"/>
      <c r="AN135" s="55"/>
      <c r="AO135" s="55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</row>
    <row r="136" ht="15.75" customHeight="1">
      <c r="A136" s="121"/>
      <c r="B136" s="122"/>
      <c r="C136" s="2"/>
      <c r="D136" s="2"/>
      <c r="E136" s="2"/>
      <c r="F136" s="2"/>
      <c r="G136" s="2"/>
      <c r="H136" s="2"/>
      <c r="I136" s="2"/>
      <c r="J136" s="55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55"/>
      <c r="AN136" s="55"/>
      <c r="AO136" s="55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</row>
    <row r="137" ht="15.75" customHeight="1">
      <c r="A137" s="121"/>
      <c r="B137" s="122"/>
      <c r="C137" s="2"/>
      <c r="D137" s="2"/>
      <c r="E137" s="2"/>
      <c r="F137" s="2"/>
      <c r="G137" s="2"/>
      <c r="H137" s="2"/>
      <c r="I137" s="2"/>
      <c r="J137" s="55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55"/>
      <c r="AN137" s="55"/>
      <c r="AO137" s="55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</row>
    <row r="138" ht="15.75" customHeight="1">
      <c r="A138" s="121"/>
      <c r="B138" s="122"/>
      <c r="C138" s="2"/>
      <c r="D138" s="2"/>
      <c r="E138" s="2"/>
      <c r="F138" s="2"/>
      <c r="G138" s="2"/>
      <c r="H138" s="2"/>
      <c r="I138" s="2"/>
      <c r="J138" s="55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55"/>
      <c r="AN138" s="55"/>
      <c r="AO138" s="55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</row>
    <row r="139" ht="15.75" customHeight="1">
      <c r="A139" s="121"/>
      <c r="B139" s="122"/>
      <c r="C139" s="2"/>
      <c r="D139" s="2"/>
      <c r="E139" s="2"/>
      <c r="F139" s="2"/>
      <c r="G139" s="2"/>
      <c r="H139" s="2"/>
      <c r="I139" s="2"/>
      <c r="J139" s="55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55"/>
      <c r="AN139" s="55"/>
      <c r="AO139" s="55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</row>
    <row r="140" ht="15.75" customHeight="1">
      <c r="A140" s="121"/>
      <c r="B140" s="122"/>
      <c r="C140" s="2"/>
      <c r="D140" s="2"/>
      <c r="E140" s="2"/>
      <c r="F140" s="2"/>
      <c r="G140" s="2"/>
      <c r="H140" s="2"/>
      <c r="I140" s="2"/>
      <c r="J140" s="55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55"/>
      <c r="AN140" s="55"/>
      <c r="AO140" s="55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</row>
    <row r="141" ht="15.75" customHeight="1">
      <c r="A141" s="121"/>
      <c r="B141" s="122"/>
      <c r="C141" s="2"/>
      <c r="D141" s="2"/>
      <c r="E141" s="2"/>
      <c r="F141" s="2"/>
      <c r="G141" s="2"/>
      <c r="H141" s="2"/>
      <c r="I141" s="2"/>
      <c r="J141" s="55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55"/>
      <c r="AN141" s="55"/>
      <c r="AO141" s="55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</row>
    <row r="142" ht="15.75" customHeight="1">
      <c r="A142" s="121"/>
      <c r="B142" s="122"/>
      <c r="C142" s="2"/>
      <c r="D142" s="2"/>
      <c r="E142" s="2"/>
      <c r="F142" s="2"/>
      <c r="G142" s="2"/>
      <c r="H142" s="2"/>
      <c r="I142" s="2"/>
      <c r="J142" s="55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55"/>
      <c r="AN142" s="55"/>
      <c r="AO142" s="55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</row>
    <row r="143" ht="15.75" customHeight="1">
      <c r="A143" s="121"/>
      <c r="B143" s="122"/>
      <c r="C143" s="2"/>
      <c r="D143" s="2"/>
      <c r="E143" s="2"/>
      <c r="F143" s="2"/>
      <c r="G143" s="2"/>
      <c r="H143" s="2"/>
      <c r="I143" s="2"/>
      <c r="J143" s="55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55"/>
      <c r="AN143" s="55"/>
      <c r="AO143" s="55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</row>
    <row r="144" ht="15.75" customHeight="1">
      <c r="A144" s="121"/>
      <c r="B144" s="122"/>
      <c r="C144" s="2"/>
      <c r="D144" s="2"/>
      <c r="E144" s="2"/>
      <c r="F144" s="2"/>
      <c r="G144" s="2"/>
      <c r="H144" s="2"/>
      <c r="I144" s="2"/>
      <c r="J144" s="55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55"/>
      <c r="AN144" s="55"/>
      <c r="AO144" s="55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ht="15.75" customHeight="1">
      <c r="A145" s="121"/>
      <c r="B145" s="122"/>
      <c r="C145" s="2"/>
      <c r="D145" s="2"/>
      <c r="E145" s="2"/>
      <c r="F145" s="2"/>
      <c r="G145" s="2"/>
      <c r="H145" s="2"/>
      <c r="I145" s="2"/>
      <c r="J145" s="55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55"/>
      <c r="AN145" s="55"/>
      <c r="AO145" s="55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</row>
    <row r="146" ht="15.75" customHeight="1">
      <c r="A146" s="121"/>
      <c r="B146" s="122"/>
      <c r="C146" s="2"/>
      <c r="D146" s="2"/>
      <c r="E146" s="2"/>
      <c r="F146" s="2"/>
      <c r="G146" s="2"/>
      <c r="H146" s="2"/>
      <c r="I146" s="2"/>
      <c r="J146" s="55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55"/>
      <c r="AN146" s="55"/>
      <c r="AO146" s="55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ht="15.75" customHeight="1">
      <c r="A147" s="121"/>
      <c r="B147" s="122"/>
      <c r="C147" s="2"/>
      <c r="D147" s="2"/>
      <c r="E147" s="2"/>
      <c r="F147" s="2"/>
      <c r="G147" s="2"/>
      <c r="H147" s="2"/>
      <c r="I147" s="2"/>
      <c r="J147" s="55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55"/>
      <c r="AN147" s="55"/>
      <c r="AO147" s="55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</row>
    <row r="148" ht="15.75" customHeight="1">
      <c r="A148" s="121"/>
      <c r="B148" s="122"/>
      <c r="C148" s="2"/>
      <c r="D148" s="2"/>
      <c r="E148" s="2"/>
      <c r="F148" s="2"/>
      <c r="G148" s="2"/>
      <c r="H148" s="2"/>
      <c r="I148" s="2"/>
      <c r="J148" s="55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55"/>
      <c r="AN148" s="55"/>
      <c r="AO148" s="55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ht="15.75" customHeight="1">
      <c r="A149" s="121"/>
      <c r="B149" s="122"/>
      <c r="C149" s="2"/>
      <c r="D149" s="2"/>
      <c r="E149" s="2"/>
      <c r="F149" s="2"/>
      <c r="G149" s="2"/>
      <c r="H149" s="2"/>
      <c r="I149" s="2"/>
      <c r="J149" s="55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55"/>
      <c r="AN149" s="55"/>
      <c r="AO149" s="55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</row>
    <row r="150" ht="15.75" customHeight="1">
      <c r="A150" s="121"/>
      <c r="B150" s="122"/>
      <c r="C150" s="2"/>
      <c r="D150" s="2"/>
      <c r="E150" s="2"/>
      <c r="F150" s="2"/>
      <c r="G150" s="2"/>
      <c r="H150" s="2"/>
      <c r="I150" s="2"/>
      <c r="J150" s="55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55"/>
      <c r="AN150" s="55"/>
      <c r="AO150" s="55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</row>
    <row r="151" ht="15.75" customHeight="1">
      <c r="A151" s="121"/>
      <c r="B151" s="122"/>
      <c r="C151" s="2"/>
      <c r="D151" s="2"/>
      <c r="E151" s="2"/>
      <c r="F151" s="2"/>
      <c r="G151" s="2"/>
      <c r="H151" s="2"/>
      <c r="I151" s="2"/>
      <c r="J151" s="55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55"/>
      <c r="AN151" s="55"/>
      <c r="AO151" s="55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</row>
    <row r="152" ht="15.75" customHeight="1">
      <c r="A152" s="121"/>
      <c r="B152" s="122"/>
      <c r="C152" s="2"/>
      <c r="D152" s="2"/>
      <c r="E152" s="2"/>
      <c r="F152" s="2"/>
      <c r="G152" s="2"/>
      <c r="H152" s="2"/>
      <c r="I152" s="2"/>
      <c r="J152" s="55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55"/>
      <c r="AN152" s="55"/>
      <c r="AO152" s="55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</row>
    <row r="153" ht="15.75" customHeight="1">
      <c r="A153" s="121"/>
      <c r="B153" s="122"/>
      <c r="C153" s="2"/>
      <c r="D153" s="2"/>
      <c r="E153" s="2"/>
      <c r="F153" s="2"/>
      <c r="G153" s="2"/>
      <c r="H153" s="2"/>
      <c r="I153" s="2"/>
      <c r="J153" s="55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55"/>
      <c r="AN153" s="55"/>
      <c r="AO153" s="55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</row>
    <row r="154" ht="15.75" customHeight="1">
      <c r="A154" s="121"/>
      <c r="B154" s="122"/>
      <c r="C154" s="2"/>
      <c r="D154" s="2"/>
      <c r="E154" s="2"/>
      <c r="F154" s="2"/>
      <c r="G154" s="2"/>
      <c r="H154" s="2"/>
      <c r="I154" s="2"/>
      <c r="J154" s="55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55"/>
      <c r="AN154" s="55"/>
      <c r="AO154" s="55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</row>
    <row r="155" ht="15.75" customHeight="1">
      <c r="A155" s="121"/>
      <c r="B155" s="122"/>
      <c r="C155" s="2"/>
      <c r="D155" s="2"/>
      <c r="E155" s="2"/>
      <c r="F155" s="2"/>
      <c r="G155" s="2"/>
      <c r="H155" s="2"/>
      <c r="I155" s="2"/>
      <c r="J155" s="55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55"/>
      <c r="AN155" s="55"/>
      <c r="AO155" s="55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</row>
    <row r="156" ht="15.75" customHeight="1">
      <c r="A156" s="121"/>
      <c r="B156" s="122"/>
      <c r="C156" s="2"/>
      <c r="D156" s="2"/>
      <c r="E156" s="2"/>
      <c r="F156" s="2"/>
      <c r="G156" s="2"/>
      <c r="H156" s="2"/>
      <c r="I156" s="2"/>
      <c r="J156" s="55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55"/>
      <c r="AN156" s="55"/>
      <c r="AO156" s="55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</row>
    <row r="157" ht="15.75" customHeight="1">
      <c r="A157" s="121"/>
      <c r="B157" s="122"/>
      <c r="C157" s="2"/>
      <c r="D157" s="2"/>
      <c r="E157" s="2"/>
      <c r="F157" s="2"/>
      <c r="G157" s="2"/>
      <c r="H157" s="2"/>
      <c r="I157" s="2"/>
      <c r="J157" s="55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55"/>
      <c r="AN157" s="55"/>
      <c r="AO157" s="55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</row>
    <row r="158" ht="15.75" customHeight="1">
      <c r="A158" s="121"/>
      <c r="B158" s="122"/>
      <c r="C158" s="2"/>
      <c r="D158" s="2"/>
      <c r="E158" s="2"/>
      <c r="F158" s="2"/>
      <c r="G158" s="2"/>
      <c r="H158" s="2"/>
      <c r="I158" s="2"/>
      <c r="J158" s="55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55"/>
      <c r="AN158" s="55"/>
      <c r="AO158" s="55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</row>
    <row r="159" ht="15.75" customHeight="1">
      <c r="A159" s="121"/>
      <c r="B159" s="122"/>
      <c r="C159" s="2"/>
      <c r="D159" s="2"/>
      <c r="E159" s="2"/>
      <c r="F159" s="2"/>
      <c r="G159" s="2"/>
      <c r="H159" s="2"/>
      <c r="I159" s="2"/>
      <c r="J159" s="55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55"/>
      <c r="AN159" s="55"/>
      <c r="AO159" s="55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</row>
    <row r="160" ht="15.75" customHeight="1">
      <c r="A160" s="121"/>
      <c r="B160" s="122"/>
      <c r="C160" s="2"/>
      <c r="D160" s="2"/>
      <c r="E160" s="2"/>
      <c r="F160" s="2"/>
      <c r="G160" s="2"/>
      <c r="H160" s="2"/>
      <c r="I160" s="2"/>
      <c r="J160" s="55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55"/>
      <c r="AN160" s="55"/>
      <c r="AO160" s="55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</row>
    <row r="161" ht="15.75" customHeight="1">
      <c r="A161" s="121"/>
      <c r="B161" s="122"/>
      <c r="C161" s="2"/>
      <c r="D161" s="2"/>
      <c r="E161" s="2"/>
      <c r="F161" s="2"/>
      <c r="G161" s="2"/>
      <c r="H161" s="2"/>
      <c r="I161" s="2"/>
      <c r="J161" s="55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55"/>
      <c r="AN161" s="55"/>
      <c r="AO161" s="55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</row>
    <row r="162" ht="15.75" customHeight="1">
      <c r="A162" s="121"/>
      <c r="B162" s="122"/>
      <c r="C162" s="2"/>
      <c r="D162" s="2"/>
      <c r="E162" s="2"/>
      <c r="F162" s="2"/>
      <c r="G162" s="2"/>
      <c r="H162" s="2"/>
      <c r="I162" s="2"/>
      <c r="J162" s="55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55"/>
      <c r="AN162" s="55"/>
      <c r="AO162" s="55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</row>
    <row r="163" ht="15.75" customHeight="1">
      <c r="A163" s="121"/>
      <c r="B163" s="122"/>
      <c r="C163" s="2"/>
      <c r="D163" s="2"/>
      <c r="E163" s="2"/>
      <c r="F163" s="2"/>
      <c r="G163" s="2"/>
      <c r="H163" s="2"/>
      <c r="I163" s="2"/>
      <c r="J163" s="55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55"/>
      <c r="AN163" s="55"/>
      <c r="AO163" s="55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</row>
    <row r="164" ht="15.75" customHeight="1">
      <c r="A164" s="121"/>
      <c r="B164" s="122"/>
      <c r="C164" s="2"/>
      <c r="D164" s="2"/>
      <c r="E164" s="2"/>
      <c r="F164" s="2"/>
      <c r="G164" s="2"/>
      <c r="H164" s="2"/>
      <c r="I164" s="2"/>
      <c r="J164" s="55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55"/>
      <c r="AN164" s="55"/>
      <c r="AO164" s="55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</row>
    <row r="165" ht="15.75" customHeight="1">
      <c r="A165" s="121"/>
      <c r="B165" s="122"/>
      <c r="C165" s="2"/>
      <c r="D165" s="2"/>
      <c r="E165" s="2"/>
      <c r="F165" s="2"/>
      <c r="G165" s="2"/>
      <c r="H165" s="2"/>
      <c r="I165" s="2"/>
      <c r="J165" s="55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55"/>
      <c r="AN165" s="55"/>
      <c r="AO165" s="55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</row>
    <row r="166" ht="15.75" customHeight="1">
      <c r="A166" s="121"/>
      <c r="B166" s="122"/>
      <c r="C166" s="2"/>
      <c r="D166" s="2"/>
      <c r="E166" s="2"/>
      <c r="F166" s="2"/>
      <c r="G166" s="2"/>
      <c r="H166" s="2"/>
      <c r="I166" s="2"/>
      <c r="J166" s="55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55"/>
      <c r="AN166" s="55"/>
      <c r="AO166" s="55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</row>
    <row r="167" ht="15.75" customHeight="1">
      <c r="A167" s="121"/>
      <c r="B167" s="122"/>
      <c r="C167" s="2"/>
      <c r="D167" s="2"/>
      <c r="E167" s="2"/>
      <c r="F167" s="2"/>
      <c r="G167" s="2"/>
      <c r="H167" s="2"/>
      <c r="I167" s="2"/>
      <c r="J167" s="55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55"/>
      <c r="AN167" s="55"/>
      <c r="AO167" s="55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</row>
    <row r="168" ht="15.75" customHeight="1">
      <c r="A168" s="121"/>
      <c r="B168" s="122"/>
      <c r="C168" s="2"/>
      <c r="D168" s="2"/>
      <c r="E168" s="2"/>
      <c r="F168" s="2"/>
      <c r="G168" s="2"/>
      <c r="H168" s="2"/>
      <c r="I168" s="2"/>
      <c r="J168" s="55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55"/>
      <c r="AN168" s="55"/>
      <c r="AO168" s="55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</row>
    <row r="169" ht="15.75" customHeight="1">
      <c r="A169" s="121"/>
      <c r="B169" s="122"/>
      <c r="C169" s="2"/>
      <c r="D169" s="2"/>
      <c r="E169" s="2"/>
      <c r="F169" s="2"/>
      <c r="G169" s="2"/>
      <c r="H169" s="2"/>
      <c r="I169" s="2"/>
      <c r="J169" s="55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55"/>
      <c r="AN169" s="55"/>
      <c r="AO169" s="55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</row>
    <row r="170" ht="15.75" customHeight="1">
      <c r="A170" s="121"/>
      <c r="B170" s="122"/>
      <c r="C170" s="2"/>
      <c r="D170" s="2"/>
      <c r="E170" s="2"/>
      <c r="F170" s="2"/>
      <c r="G170" s="2"/>
      <c r="H170" s="2"/>
      <c r="I170" s="2"/>
      <c r="J170" s="55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55"/>
      <c r="AN170" s="55"/>
      <c r="AO170" s="55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</row>
    <row r="171" ht="15.75" customHeight="1">
      <c r="A171" s="121"/>
      <c r="B171" s="122"/>
      <c r="C171" s="2"/>
      <c r="D171" s="2"/>
      <c r="E171" s="2"/>
      <c r="F171" s="2"/>
      <c r="G171" s="2"/>
      <c r="H171" s="2"/>
      <c r="I171" s="2"/>
      <c r="J171" s="55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55"/>
      <c r="AN171" s="55"/>
      <c r="AO171" s="55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</row>
    <row r="172" ht="15.75" customHeight="1">
      <c r="A172" s="121"/>
      <c r="B172" s="122"/>
      <c r="C172" s="2"/>
      <c r="D172" s="2"/>
      <c r="E172" s="2"/>
      <c r="F172" s="2"/>
      <c r="G172" s="2"/>
      <c r="H172" s="2"/>
      <c r="I172" s="2"/>
      <c r="J172" s="55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55"/>
      <c r="AN172" s="55"/>
      <c r="AO172" s="55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</row>
    <row r="173" ht="15.75" customHeight="1">
      <c r="A173" s="121"/>
      <c r="B173" s="122"/>
      <c r="C173" s="2"/>
      <c r="D173" s="2"/>
      <c r="E173" s="2"/>
      <c r="F173" s="2"/>
      <c r="G173" s="2"/>
      <c r="H173" s="2"/>
      <c r="I173" s="2"/>
      <c r="J173" s="55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55"/>
      <c r="AN173" s="55"/>
      <c r="AO173" s="55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</row>
    <row r="174" ht="15.75" customHeight="1">
      <c r="A174" s="121"/>
      <c r="B174" s="122"/>
      <c r="C174" s="2"/>
      <c r="D174" s="2"/>
      <c r="E174" s="2"/>
      <c r="F174" s="2"/>
      <c r="G174" s="2"/>
      <c r="H174" s="2"/>
      <c r="I174" s="2"/>
      <c r="J174" s="55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55"/>
      <c r="AN174" s="55"/>
      <c r="AO174" s="55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</row>
    <row r="175" ht="15.75" customHeight="1">
      <c r="A175" s="121"/>
      <c r="B175" s="122"/>
      <c r="C175" s="2"/>
      <c r="D175" s="2"/>
      <c r="E175" s="2"/>
      <c r="F175" s="2"/>
      <c r="G175" s="2"/>
      <c r="H175" s="2"/>
      <c r="I175" s="2"/>
      <c r="J175" s="55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55"/>
      <c r="AN175" s="55"/>
      <c r="AO175" s="55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</row>
    <row r="176" ht="15.75" customHeight="1">
      <c r="A176" s="121"/>
      <c r="B176" s="122"/>
      <c r="C176" s="2"/>
      <c r="D176" s="2"/>
      <c r="E176" s="2"/>
      <c r="F176" s="2"/>
      <c r="G176" s="2"/>
      <c r="H176" s="2"/>
      <c r="I176" s="2"/>
      <c r="J176" s="55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55"/>
      <c r="AN176" s="55"/>
      <c r="AO176" s="55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</row>
    <row r="177" ht="15.75" customHeight="1">
      <c r="A177" s="121"/>
      <c r="B177" s="122"/>
      <c r="C177" s="2"/>
      <c r="D177" s="2"/>
      <c r="E177" s="2"/>
      <c r="F177" s="2"/>
      <c r="G177" s="2"/>
      <c r="H177" s="2"/>
      <c r="I177" s="2"/>
      <c r="J177" s="55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55"/>
      <c r="AN177" s="55"/>
      <c r="AO177" s="55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</row>
    <row r="178" ht="15.75" customHeight="1">
      <c r="A178" s="121"/>
      <c r="B178" s="122"/>
      <c r="C178" s="2"/>
      <c r="D178" s="2"/>
      <c r="E178" s="2"/>
      <c r="F178" s="2"/>
      <c r="G178" s="2"/>
      <c r="H178" s="2"/>
      <c r="I178" s="2"/>
      <c r="J178" s="55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55"/>
      <c r="AN178" s="55"/>
      <c r="AO178" s="55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</row>
    <row r="179" ht="15.75" customHeight="1">
      <c r="A179" s="121"/>
      <c r="B179" s="122"/>
      <c r="C179" s="2"/>
      <c r="D179" s="2"/>
      <c r="E179" s="2"/>
      <c r="F179" s="2"/>
      <c r="G179" s="2"/>
      <c r="H179" s="2"/>
      <c r="I179" s="2"/>
      <c r="J179" s="55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55"/>
      <c r="AN179" s="55"/>
      <c r="AO179" s="55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</row>
    <row r="180" ht="15.75" customHeight="1">
      <c r="A180" s="121"/>
      <c r="B180" s="122"/>
      <c r="C180" s="2"/>
      <c r="D180" s="2"/>
      <c r="E180" s="2"/>
      <c r="F180" s="2"/>
      <c r="G180" s="2"/>
      <c r="H180" s="2"/>
      <c r="I180" s="2"/>
      <c r="J180" s="55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55"/>
      <c r="AN180" s="55"/>
      <c r="AO180" s="55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</row>
    <row r="181" ht="15.75" customHeight="1">
      <c r="A181" s="121"/>
      <c r="B181" s="122"/>
      <c r="C181" s="2"/>
      <c r="D181" s="2"/>
      <c r="E181" s="2"/>
      <c r="F181" s="2"/>
      <c r="G181" s="2"/>
      <c r="H181" s="2"/>
      <c r="I181" s="2"/>
      <c r="J181" s="55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55"/>
      <c r="AN181" s="55"/>
      <c r="AO181" s="55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</row>
    <row r="182" ht="15.75" customHeight="1">
      <c r="A182" s="121"/>
      <c r="B182" s="122"/>
      <c r="C182" s="2"/>
      <c r="D182" s="2"/>
      <c r="E182" s="2"/>
      <c r="F182" s="2"/>
      <c r="G182" s="2"/>
      <c r="H182" s="2"/>
      <c r="I182" s="2"/>
      <c r="J182" s="55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55"/>
      <c r="AN182" s="55"/>
      <c r="AO182" s="55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</row>
    <row r="183" ht="15.75" customHeight="1">
      <c r="A183" s="121"/>
      <c r="B183" s="122"/>
      <c r="C183" s="2"/>
      <c r="D183" s="2"/>
      <c r="E183" s="2"/>
      <c r="F183" s="2"/>
      <c r="G183" s="2"/>
      <c r="H183" s="2"/>
      <c r="I183" s="2"/>
      <c r="J183" s="55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55"/>
      <c r="AN183" s="55"/>
      <c r="AO183" s="55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</row>
    <row r="184" ht="15.75" customHeight="1">
      <c r="A184" s="121"/>
      <c r="B184" s="122"/>
      <c r="C184" s="2"/>
      <c r="D184" s="2"/>
      <c r="E184" s="2"/>
      <c r="F184" s="2"/>
      <c r="G184" s="2"/>
      <c r="H184" s="2"/>
      <c r="I184" s="2"/>
      <c r="J184" s="55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55"/>
      <c r="AN184" s="55"/>
      <c r="AO184" s="55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</row>
    <row r="185" ht="15.75" customHeight="1">
      <c r="A185" s="121"/>
      <c r="B185" s="122"/>
      <c r="C185" s="2"/>
      <c r="D185" s="2"/>
      <c r="E185" s="2"/>
      <c r="F185" s="2"/>
      <c r="G185" s="2"/>
      <c r="H185" s="2"/>
      <c r="I185" s="2"/>
      <c r="J185" s="55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55"/>
      <c r="AN185" s="55"/>
      <c r="AO185" s="55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</row>
    <row r="186" ht="15.75" customHeight="1">
      <c r="A186" s="121"/>
      <c r="B186" s="122"/>
      <c r="C186" s="2"/>
      <c r="D186" s="2"/>
      <c r="E186" s="2"/>
      <c r="F186" s="2"/>
      <c r="G186" s="2"/>
      <c r="H186" s="2"/>
      <c r="I186" s="2"/>
      <c r="J186" s="55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55"/>
      <c r="AN186" s="55"/>
      <c r="AO186" s="55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</row>
    <row r="187" ht="15.75" customHeight="1">
      <c r="A187" s="121"/>
      <c r="B187" s="122"/>
      <c r="C187" s="2"/>
      <c r="D187" s="2"/>
      <c r="E187" s="2"/>
      <c r="F187" s="2"/>
      <c r="G187" s="2"/>
      <c r="H187" s="2"/>
      <c r="I187" s="2"/>
      <c r="J187" s="55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55"/>
      <c r="AN187" s="55"/>
      <c r="AO187" s="55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</row>
    <row r="188" ht="15.75" customHeight="1">
      <c r="A188" s="121"/>
      <c r="B188" s="122"/>
      <c r="C188" s="2"/>
      <c r="D188" s="2"/>
      <c r="E188" s="2"/>
      <c r="F188" s="2"/>
      <c r="G188" s="2"/>
      <c r="H188" s="2"/>
      <c r="I188" s="2"/>
      <c r="J188" s="55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55"/>
      <c r="AN188" s="55"/>
      <c r="AO188" s="55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</row>
    <row r="189" ht="15.75" customHeight="1">
      <c r="A189" s="121"/>
      <c r="B189" s="122"/>
      <c r="C189" s="2"/>
      <c r="D189" s="2"/>
      <c r="E189" s="2"/>
      <c r="F189" s="2"/>
      <c r="G189" s="2"/>
      <c r="H189" s="2"/>
      <c r="I189" s="2"/>
      <c r="J189" s="55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55"/>
      <c r="AN189" s="55"/>
      <c r="AO189" s="55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</row>
    <row r="190" ht="15.75" customHeight="1">
      <c r="A190" s="121"/>
      <c r="B190" s="122"/>
      <c r="C190" s="2"/>
      <c r="D190" s="2"/>
      <c r="E190" s="2"/>
      <c r="F190" s="2"/>
      <c r="G190" s="2"/>
      <c r="H190" s="2"/>
      <c r="I190" s="2"/>
      <c r="J190" s="55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55"/>
      <c r="AN190" s="55"/>
      <c r="AO190" s="55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</row>
    <row r="191" ht="15.75" customHeight="1">
      <c r="A191" s="121"/>
      <c r="B191" s="122"/>
      <c r="C191" s="2"/>
      <c r="D191" s="2"/>
      <c r="E191" s="2"/>
      <c r="F191" s="2"/>
      <c r="G191" s="2"/>
      <c r="H191" s="2"/>
      <c r="I191" s="2"/>
      <c r="J191" s="55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55"/>
      <c r="AN191" s="55"/>
      <c r="AO191" s="55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</row>
    <row r="192" ht="15.75" customHeight="1">
      <c r="A192" s="121"/>
      <c r="B192" s="122"/>
      <c r="C192" s="2"/>
      <c r="D192" s="2"/>
      <c r="E192" s="2"/>
      <c r="F192" s="2"/>
      <c r="G192" s="2"/>
      <c r="H192" s="2"/>
      <c r="I192" s="2"/>
      <c r="J192" s="55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55"/>
      <c r="AN192" s="55"/>
      <c r="AO192" s="55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</row>
    <row r="193" ht="15.75" customHeight="1">
      <c r="A193" s="121"/>
      <c r="B193" s="122"/>
      <c r="C193" s="2"/>
      <c r="D193" s="2"/>
      <c r="E193" s="2"/>
      <c r="F193" s="2"/>
      <c r="G193" s="2"/>
      <c r="H193" s="2"/>
      <c r="I193" s="2"/>
      <c r="J193" s="55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55"/>
      <c r="AN193" s="55"/>
      <c r="AO193" s="55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</row>
    <row r="194" ht="15.75" customHeight="1">
      <c r="A194" s="121"/>
      <c r="B194" s="122"/>
      <c r="C194" s="2"/>
      <c r="D194" s="2"/>
      <c r="E194" s="2"/>
      <c r="F194" s="2"/>
      <c r="G194" s="2"/>
      <c r="H194" s="2"/>
      <c r="I194" s="2"/>
      <c r="J194" s="55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55"/>
      <c r="AN194" s="55"/>
      <c r="AO194" s="55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</row>
    <row r="195" ht="15.75" customHeight="1">
      <c r="A195" s="121"/>
      <c r="B195" s="122"/>
      <c r="C195" s="2"/>
      <c r="D195" s="2"/>
      <c r="E195" s="2"/>
      <c r="F195" s="2"/>
      <c r="G195" s="2"/>
      <c r="H195" s="2"/>
      <c r="I195" s="2"/>
      <c r="J195" s="55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55"/>
      <c r="AN195" s="55"/>
      <c r="AO195" s="55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</row>
    <row r="196" ht="15.75" customHeight="1">
      <c r="A196" s="121"/>
      <c r="B196" s="122"/>
      <c r="C196" s="2"/>
      <c r="D196" s="2"/>
      <c r="E196" s="2"/>
      <c r="F196" s="2"/>
      <c r="G196" s="2"/>
      <c r="H196" s="2"/>
      <c r="I196" s="2"/>
      <c r="J196" s="55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55"/>
      <c r="AN196" s="55"/>
      <c r="AO196" s="55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</row>
    <row r="197" ht="15.75" customHeight="1">
      <c r="A197" s="121"/>
      <c r="B197" s="122"/>
      <c r="C197" s="2"/>
      <c r="D197" s="2"/>
      <c r="E197" s="2"/>
      <c r="F197" s="2"/>
      <c r="G197" s="2"/>
      <c r="H197" s="2"/>
      <c r="I197" s="2"/>
      <c r="J197" s="5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55"/>
      <c r="AN197" s="55"/>
      <c r="AO197" s="55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</row>
    <row r="198" ht="15.75" customHeight="1">
      <c r="A198" s="121"/>
      <c r="B198" s="122"/>
      <c r="C198" s="2"/>
      <c r="D198" s="2"/>
      <c r="E198" s="2"/>
      <c r="F198" s="2"/>
      <c r="G198" s="2"/>
      <c r="H198" s="2"/>
      <c r="I198" s="2"/>
      <c r="J198" s="55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55"/>
      <c r="AN198" s="55"/>
      <c r="AO198" s="55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</row>
    <row r="199" ht="15.75" customHeight="1">
      <c r="A199" s="121"/>
      <c r="B199" s="122"/>
      <c r="C199" s="2"/>
      <c r="D199" s="2"/>
      <c r="E199" s="2"/>
      <c r="F199" s="2"/>
      <c r="G199" s="2"/>
      <c r="H199" s="2"/>
      <c r="I199" s="2"/>
      <c r="J199" s="55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55"/>
      <c r="AN199" s="55"/>
      <c r="AO199" s="55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</row>
    <row r="200" ht="15.75" customHeight="1">
      <c r="A200" s="121"/>
      <c r="B200" s="122"/>
      <c r="C200" s="2"/>
      <c r="D200" s="2"/>
      <c r="E200" s="2"/>
      <c r="F200" s="2"/>
      <c r="G200" s="2"/>
      <c r="H200" s="2"/>
      <c r="I200" s="2"/>
      <c r="J200" s="55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55"/>
      <c r="AN200" s="55"/>
      <c r="AO200" s="55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</row>
    <row r="201" ht="15.75" customHeight="1">
      <c r="A201" s="121"/>
      <c r="B201" s="122"/>
      <c r="C201" s="2"/>
      <c r="D201" s="2"/>
      <c r="E201" s="2"/>
      <c r="F201" s="2"/>
      <c r="G201" s="2"/>
      <c r="H201" s="2"/>
      <c r="I201" s="2"/>
      <c r="J201" s="55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55"/>
      <c r="AN201" s="55"/>
      <c r="AO201" s="55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</row>
    <row r="202" ht="15.75" customHeight="1">
      <c r="A202" s="121"/>
      <c r="B202" s="122"/>
      <c r="C202" s="2"/>
      <c r="D202" s="2"/>
      <c r="E202" s="2"/>
      <c r="F202" s="2"/>
      <c r="G202" s="2"/>
      <c r="H202" s="2"/>
      <c r="I202" s="2"/>
      <c r="J202" s="55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55"/>
      <c r="AN202" s="55"/>
      <c r="AO202" s="55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</row>
    <row r="203" ht="15.75" customHeight="1">
      <c r="A203" s="121"/>
      <c r="B203" s="122"/>
      <c r="C203" s="2"/>
      <c r="D203" s="2"/>
      <c r="E203" s="2"/>
      <c r="F203" s="2"/>
      <c r="G203" s="2"/>
      <c r="H203" s="2"/>
      <c r="I203" s="2"/>
      <c r="J203" s="55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55"/>
      <c r="AN203" s="55"/>
      <c r="AO203" s="55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</row>
    <row r="204" ht="15.75" customHeight="1">
      <c r="A204" s="121"/>
      <c r="B204" s="122"/>
      <c r="C204" s="2"/>
      <c r="D204" s="2"/>
      <c r="E204" s="2"/>
      <c r="F204" s="2"/>
      <c r="G204" s="2"/>
      <c r="H204" s="2"/>
      <c r="I204" s="2"/>
      <c r="J204" s="55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55"/>
      <c r="AN204" s="55"/>
      <c r="AO204" s="55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</row>
    <row r="205" ht="15.75" customHeight="1">
      <c r="A205" s="121"/>
      <c r="B205" s="122"/>
      <c r="C205" s="2"/>
      <c r="D205" s="2"/>
      <c r="E205" s="2"/>
      <c r="F205" s="2"/>
      <c r="G205" s="2"/>
      <c r="H205" s="2"/>
      <c r="I205" s="2"/>
      <c r="J205" s="55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55"/>
      <c r="AN205" s="55"/>
      <c r="AO205" s="55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</row>
    <row r="206" ht="15.75" customHeight="1">
      <c r="A206" s="121"/>
      <c r="B206" s="122"/>
      <c r="C206" s="2"/>
      <c r="D206" s="2"/>
      <c r="E206" s="2"/>
      <c r="F206" s="2"/>
      <c r="G206" s="2"/>
      <c r="H206" s="2"/>
      <c r="I206" s="2"/>
      <c r="J206" s="55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55"/>
      <c r="AN206" s="55"/>
      <c r="AO206" s="55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</row>
    <row r="207" ht="15.75" customHeight="1">
      <c r="A207" s="121"/>
      <c r="B207" s="122"/>
      <c r="C207" s="2"/>
      <c r="D207" s="2"/>
      <c r="E207" s="2"/>
      <c r="F207" s="2"/>
      <c r="G207" s="2"/>
      <c r="H207" s="2"/>
      <c r="I207" s="2"/>
      <c r="J207" s="55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55"/>
      <c r="AN207" s="55"/>
      <c r="AO207" s="55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</row>
    <row r="208" ht="15.75" customHeight="1">
      <c r="A208" s="121"/>
      <c r="B208" s="122"/>
      <c r="C208" s="2"/>
      <c r="D208" s="2"/>
      <c r="E208" s="2"/>
      <c r="F208" s="2"/>
      <c r="G208" s="2"/>
      <c r="H208" s="2"/>
      <c r="I208" s="2"/>
      <c r="J208" s="55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55"/>
      <c r="AN208" s="55"/>
      <c r="AO208" s="55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</row>
    <row r="209" ht="15.75" customHeight="1">
      <c r="A209" s="121"/>
      <c r="B209" s="122"/>
      <c r="C209" s="2"/>
      <c r="D209" s="2"/>
      <c r="E209" s="2"/>
      <c r="F209" s="2"/>
      <c r="G209" s="2"/>
      <c r="H209" s="2"/>
      <c r="I209" s="2"/>
      <c r="J209" s="55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55"/>
      <c r="AN209" s="55"/>
      <c r="AO209" s="55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</row>
    <row r="210" ht="15.75" customHeight="1">
      <c r="A210" s="121"/>
      <c r="B210" s="122"/>
      <c r="C210" s="2"/>
      <c r="D210" s="2"/>
      <c r="E210" s="2"/>
      <c r="F210" s="2"/>
      <c r="G210" s="2"/>
      <c r="H210" s="2"/>
      <c r="I210" s="2"/>
      <c r="J210" s="55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55"/>
      <c r="AN210" s="55"/>
      <c r="AO210" s="55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</row>
    <row r="211" ht="15.75" customHeight="1">
      <c r="A211" s="121"/>
      <c r="B211" s="122"/>
      <c r="C211" s="2"/>
      <c r="D211" s="2"/>
      <c r="E211" s="2"/>
      <c r="F211" s="2"/>
      <c r="G211" s="2"/>
      <c r="H211" s="2"/>
      <c r="I211" s="2"/>
      <c r="J211" s="55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55"/>
      <c r="AN211" s="55"/>
      <c r="AO211" s="55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</row>
    <row r="212" ht="15.75" customHeight="1">
      <c r="A212" s="121"/>
      <c r="B212" s="122"/>
      <c r="C212" s="2"/>
      <c r="D212" s="2"/>
      <c r="E212" s="2"/>
      <c r="F212" s="2"/>
      <c r="G212" s="2"/>
      <c r="H212" s="2"/>
      <c r="I212" s="2"/>
      <c r="J212" s="55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55"/>
      <c r="AN212" s="55"/>
      <c r="AO212" s="55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</row>
    <row r="213" ht="15.75" customHeight="1">
      <c r="A213" s="121"/>
      <c r="B213" s="122"/>
      <c r="C213" s="2"/>
      <c r="D213" s="2"/>
      <c r="E213" s="2"/>
      <c r="F213" s="2"/>
      <c r="G213" s="2"/>
      <c r="H213" s="2"/>
      <c r="I213" s="2"/>
      <c r="J213" s="55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55"/>
      <c r="AN213" s="55"/>
      <c r="AO213" s="55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</row>
    <row r="214" ht="15.75" customHeight="1">
      <c r="A214" s="121"/>
      <c r="B214" s="122"/>
      <c r="C214" s="2"/>
      <c r="D214" s="2"/>
      <c r="E214" s="2"/>
      <c r="F214" s="2"/>
      <c r="G214" s="2"/>
      <c r="H214" s="2"/>
      <c r="I214" s="2"/>
      <c r="J214" s="55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55"/>
      <c r="AN214" s="55"/>
      <c r="AO214" s="55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</row>
    <row r="215" ht="15.75" customHeight="1">
      <c r="A215" s="121"/>
      <c r="B215" s="122"/>
      <c r="C215" s="2"/>
      <c r="D215" s="2"/>
      <c r="E215" s="2"/>
      <c r="F215" s="2"/>
      <c r="G215" s="2"/>
      <c r="H215" s="2"/>
      <c r="I215" s="2"/>
      <c r="J215" s="55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55"/>
      <c r="AN215" s="55"/>
      <c r="AO215" s="55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</row>
    <row r="216" ht="15.75" customHeight="1">
      <c r="A216" s="121"/>
      <c r="B216" s="122"/>
      <c r="C216" s="2"/>
      <c r="D216" s="2"/>
      <c r="E216" s="2"/>
      <c r="F216" s="2"/>
      <c r="G216" s="2"/>
      <c r="H216" s="2"/>
      <c r="I216" s="2"/>
      <c r="J216" s="55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55"/>
      <c r="AN216" s="55"/>
      <c r="AO216" s="55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</row>
    <row r="217" ht="15.75" customHeight="1">
      <c r="A217" s="121"/>
      <c r="B217" s="122"/>
      <c r="C217" s="2"/>
      <c r="D217" s="2"/>
      <c r="E217" s="2"/>
      <c r="F217" s="2"/>
      <c r="G217" s="2"/>
      <c r="H217" s="2"/>
      <c r="I217" s="2"/>
      <c r="J217" s="55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55"/>
      <c r="AN217" s="55"/>
      <c r="AO217" s="55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</row>
    <row r="218" ht="15.75" customHeight="1">
      <c r="A218" s="121"/>
      <c r="B218" s="122"/>
      <c r="C218" s="2"/>
      <c r="D218" s="2"/>
      <c r="E218" s="2"/>
      <c r="F218" s="2"/>
      <c r="G218" s="2"/>
      <c r="H218" s="2"/>
      <c r="I218" s="2"/>
      <c r="J218" s="55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55"/>
      <c r="AN218" s="55"/>
      <c r="AO218" s="55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</row>
    <row r="219" ht="15.75" customHeight="1">
      <c r="A219" s="121"/>
      <c r="B219" s="122"/>
      <c r="C219" s="2"/>
      <c r="D219" s="2"/>
      <c r="E219" s="2"/>
      <c r="F219" s="2"/>
      <c r="G219" s="2"/>
      <c r="H219" s="2"/>
      <c r="I219" s="2"/>
      <c r="J219" s="55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55"/>
      <c r="AN219" s="55"/>
      <c r="AO219" s="55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</row>
    <row r="220" ht="15.75" customHeight="1">
      <c r="A220" s="121"/>
      <c r="B220" s="122"/>
      <c r="C220" s="2"/>
      <c r="D220" s="2"/>
      <c r="E220" s="2"/>
      <c r="F220" s="2"/>
      <c r="G220" s="2"/>
      <c r="H220" s="2"/>
      <c r="I220" s="2"/>
      <c r="J220" s="55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55"/>
      <c r="AN220" s="55"/>
      <c r="AO220" s="55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AO1"/>
    <mergeCell ref="A3:B3"/>
    <mergeCell ref="C3:K3"/>
    <mergeCell ref="L3:T3"/>
    <mergeCell ref="U3:AC3"/>
    <mergeCell ref="AD3:AL3"/>
    <mergeCell ref="AM3:AO3"/>
    <mergeCell ref="AK4:AK5"/>
    <mergeCell ref="AL4:AL5"/>
    <mergeCell ref="AM4:AM5"/>
    <mergeCell ref="AN4:AN5"/>
    <mergeCell ref="AO4:AO5"/>
    <mergeCell ref="A4:B4"/>
    <mergeCell ref="J4:J5"/>
    <mergeCell ref="K4:K5"/>
    <mergeCell ref="S4:S5"/>
    <mergeCell ref="T4:T5"/>
    <mergeCell ref="AB4:AB5"/>
    <mergeCell ref="AC4:AC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2024-09-30T14:24:25Z</dcterms:created>
  <dc:creator>Emporio Bienes Y Capitales</dc:creator>
</cp:coreProperties>
</file>